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60" windowWidth="21150" windowHeight="11985" tabRatio="638"/>
  </bookViews>
  <sheets>
    <sheet name="All" sheetId="4" r:id="rId1"/>
    <sheet name="Win" sheetId="2" r:id="rId2"/>
    <sheet name="Place" sheetId="1" r:id="rId3"/>
    <sheet name="Other" sheetId="3" r:id="rId4"/>
  </sheets>
  <calcPr calcId="125725"/>
</workbook>
</file>

<file path=xl/calcChain.xml><?xml version="1.0" encoding="utf-8"?>
<calcChain xmlns="http://schemas.openxmlformats.org/spreadsheetml/2006/main">
  <c r="BC30" i="3"/>
  <c r="BA30"/>
  <c r="AQ30"/>
  <c r="AO30"/>
  <c r="AM30"/>
  <c r="AK30"/>
  <c r="AI30"/>
  <c r="AG30"/>
  <c r="AE30"/>
  <c r="AC30"/>
  <c r="AA30"/>
  <c r="Y30"/>
  <c r="W30"/>
  <c r="U30"/>
  <c r="Q30"/>
  <c r="BC29"/>
  <c r="BA29"/>
  <c r="AQ29"/>
  <c r="AO29"/>
  <c r="AM29"/>
  <c r="AK29"/>
  <c r="AI29"/>
  <c r="AG29"/>
  <c r="AE29"/>
  <c r="AC29"/>
  <c r="AA29"/>
  <c r="Y29"/>
  <c r="W29"/>
  <c r="U29"/>
  <c r="Q29"/>
  <c r="BC28"/>
  <c r="BA28"/>
  <c r="AQ28"/>
  <c r="AO28"/>
  <c r="AM28"/>
  <c r="AK28"/>
  <c r="AI28"/>
  <c r="AG28"/>
  <c r="AE28"/>
  <c r="AC28"/>
  <c r="AA28"/>
  <c r="Y28"/>
  <c r="W28"/>
  <c r="U28"/>
  <c r="Q28"/>
  <c r="BC27"/>
  <c r="BA27"/>
  <c r="AQ27"/>
  <c r="AO27"/>
  <c r="AM27"/>
  <c r="AK27"/>
  <c r="AI27"/>
  <c r="AG27"/>
  <c r="AE27"/>
  <c r="AC27"/>
  <c r="AA27"/>
  <c r="Y27"/>
  <c r="W27"/>
  <c r="U27"/>
  <c r="Q27"/>
  <c r="BC26"/>
  <c r="BA26"/>
  <c r="AQ26"/>
  <c r="AO26"/>
  <c r="AM26"/>
  <c r="AK26"/>
  <c r="AI26"/>
  <c r="AG26"/>
  <c r="AE26"/>
  <c r="AC26"/>
  <c r="AA26"/>
  <c r="Y26"/>
  <c r="W26"/>
  <c r="U26"/>
  <c r="Q26"/>
  <c r="BC25"/>
  <c r="BA25"/>
  <c r="AQ25"/>
  <c r="AO25"/>
  <c r="AM25"/>
  <c r="AK25"/>
  <c r="AI25"/>
  <c r="AG25"/>
  <c r="AE25"/>
  <c r="AC25"/>
  <c r="AA25"/>
  <c r="Y25"/>
  <c r="W25"/>
  <c r="U25"/>
  <c r="Q25"/>
  <c r="BC24"/>
  <c r="BA24"/>
  <c r="AQ24"/>
  <c r="AO24"/>
  <c r="AM24"/>
  <c r="AK24"/>
  <c r="AI24"/>
  <c r="AG24"/>
  <c r="AE24"/>
  <c r="AC24"/>
  <c r="AA24"/>
  <c r="Y24"/>
  <c r="W24"/>
  <c r="U24"/>
  <c r="Q24"/>
  <c r="BC23"/>
  <c r="BA23"/>
  <c r="AQ23"/>
  <c r="AO23"/>
  <c r="AM23"/>
  <c r="AK23"/>
  <c r="AI23"/>
  <c r="AG23"/>
  <c r="AE23"/>
  <c r="AC23"/>
  <c r="AA23"/>
  <c r="Y23"/>
  <c r="W23"/>
  <c r="U23"/>
  <c r="Q23"/>
  <c r="EL22"/>
  <c r="EL30" s="1"/>
  <c r="EK22"/>
  <c r="EK28" s="1"/>
  <c r="EJ22"/>
  <c r="EJ30" s="1"/>
  <c r="EH22"/>
  <c r="EG22"/>
  <c r="EG30" s="1"/>
  <c r="EF22"/>
  <c r="EF28" s="1"/>
  <c r="EB22"/>
  <c r="EB30" s="1"/>
  <c r="EA22"/>
  <c r="DZ22"/>
  <c r="DZ30" s="1"/>
  <c r="DY22"/>
  <c r="DY28" s="1"/>
  <c r="DN22"/>
  <c r="DN30" s="1"/>
  <c r="CO22"/>
  <c r="CN22"/>
  <c r="CN30" s="1"/>
  <c r="CM22"/>
  <c r="CM28" s="1"/>
  <c r="CL22"/>
  <c r="CL30" s="1"/>
  <c r="BW22"/>
  <c r="BV22"/>
  <c r="BV30" s="1"/>
  <c r="BS22"/>
  <c r="BS28" s="1"/>
  <c r="BR22"/>
  <c r="BR30" s="1"/>
  <c r="BQ22"/>
  <c r="BP22"/>
  <c r="BP30" s="1"/>
  <c r="BO22"/>
  <c r="BO28" s="1"/>
  <c r="BN22"/>
  <c r="BN30" s="1"/>
  <c r="BM22"/>
  <c r="BL22"/>
  <c r="BL30" s="1"/>
  <c r="BK22"/>
  <c r="BK28" s="1"/>
  <c r="BD22"/>
  <c r="BC22"/>
  <c r="BB22"/>
  <c r="BA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R22"/>
  <c r="Q22"/>
  <c r="EL22" i="2"/>
  <c r="EL30" s="1"/>
  <c r="EK22"/>
  <c r="EK28" s="1"/>
  <c r="EJ22"/>
  <c r="EJ30" s="1"/>
  <c r="EH22"/>
  <c r="EG22"/>
  <c r="EG30" s="1"/>
  <c r="EF22"/>
  <c r="EF28" s="1"/>
  <c r="EB22"/>
  <c r="EB30" s="1"/>
  <c r="EA22"/>
  <c r="DZ22"/>
  <c r="DZ30" s="1"/>
  <c r="DY22"/>
  <c r="DY28" s="1"/>
  <c r="DN22"/>
  <c r="DN30" s="1"/>
  <c r="CO22"/>
  <c r="CN22"/>
  <c r="CN30" s="1"/>
  <c r="CM22"/>
  <c r="CM28" s="1"/>
  <c r="CL22"/>
  <c r="CL30" s="1"/>
  <c r="BW22"/>
  <c r="BV22"/>
  <c r="BV30" s="1"/>
  <c r="BS22"/>
  <c r="BS28" s="1"/>
  <c r="BR22"/>
  <c r="BR30" s="1"/>
  <c r="BQ22"/>
  <c r="BP22"/>
  <c r="BP30" s="1"/>
  <c r="BO22"/>
  <c r="BO28" s="1"/>
  <c r="BN22"/>
  <c r="BN30" s="1"/>
  <c r="BM22"/>
  <c r="BL22"/>
  <c r="BL30" s="1"/>
  <c r="BK22"/>
  <c r="BK28" s="1"/>
  <c r="BD22"/>
  <c r="BC22"/>
  <c r="BC29" s="1"/>
  <c r="BB22"/>
  <c r="BA22"/>
  <c r="BA30" s="1"/>
  <c r="AR22"/>
  <c r="AQ22"/>
  <c r="AQ29" s="1"/>
  <c r="AP22"/>
  <c r="AO22"/>
  <c r="AO30" s="1"/>
  <c r="AN22"/>
  <c r="AM22"/>
  <c r="AM29" s="1"/>
  <c r="AL22"/>
  <c r="AK22"/>
  <c r="AK30" s="1"/>
  <c r="AJ22"/>
  <c r="AI22"/>
  <c r="AI29" s="1"/>
  <c r="AH22"/>
  <c r="AG22"/>
  <c r="AG30" s="1"/>
  <c r="AF22"/>
  <c r="AE22"/>
  <c r="AE29" s="1"/>
  <c r="AD22"/>
  <c r="AC22"/>
  <c r="AC30" s="1"/>
  <c r="AB22"/>
  <c r="AA22"/>
  <c r="AA29" s="1"/>
  <c r="Z22"/>
  <c r="Y22"/>
  <c r="Y30" s="1"/>
  <c r="X22"/>
  <c r="W22"/>
  <c r="W29" s="1"/>
  <c r="V22"/>
  <c r="U22"/>
  <c r="U30" s="1"/>
  <c r="R22"/>
  <c r="Q22"/>
  <c r="Q29" s="1"/>
  <c r="R22" i="1"/>
  <c r="R30" s="1"/>
  <c r="Q22"/>
  <c r="Q30" s="1"/>
  <c r="EL22"/>
  <c r="EL30" s="1"/>
  <c r="EK22"/>
  <c r="EK30" s="1"/>
  <c r="EJ22"/>
  <c r="EJ30" s="1"/>
  <c r="EH22"/>
  <c r="EH30" s="1"/>
  <c r="EG22"/>
  <c r="EG30" s="1"/>
  <c r="EF22"/>
  <c r="EF30" s="1"/>
  <c r="EB22"/>
  <c r="EB30" s="1"/>
  <c r="EA22"/>
  <c r="EA30" s="1"/>
  <c r="DZ22"/>
  <c r="DZ30" s="1"/>
  <c r="DY22"/>
  <c r="DY30" s="1"/>
  <c r="DN22"/>
  <c r="DN29" s="1"/>
  <c r="CO22"/>
  <c r="CO30" s="1"/>
  <c r="CN22"/>
  <c r="CN30" s="1"/>
  <c r="CM22"/>
  <c r="CM30" s="1"/>
  <c r="CL22"/>
  <c r="CL30" s="1"/>
  <c r="BW22"/>
  <c r="BW30" s="1"/>
  <c r="BV22"/>
  <c r="BV30" s="1"/>
  <c r="BS22"/>
  <c r="BS29" s="1"/>
  <c r="BR22"/>
  <c r="BR30" s="1"/>
  <c r="BQ22"/>
  <c r="BQ29" s="1"/>
  <c r="BP22"/>
  <c r="BP30" s="1"/>
  <c r="BO22"/>
  <c r="BO29" s="1"/>
  <c r="BN22"/>
  <c r="BN30" s="1"/>
  <c r="BM22"/>
  <c r="BM29" s="1"/>
  <c r="BL22"/>
  <c r="BL30" s="1"/>
  <c r="BK22"/>
  <c r="BK29" s="1"/>
  <c r="BD22"/>
  <c r="BD30" s="1"/>
  <c r="BC22"/>
  <c r="BC30" s="1"/>
  <c r="BB22"/>
  <c r="BB30" s="1"/>
  <c r="BA22"/>
  <c r="BA30" s="1"/>
  <c r="AR22"/>
  <c r="AR29" s="1"/>
  <c r="AQ22"/>
  <c r="AQ30" s="1"/>
  <c r="AP22"/>
  <c r="AP29" s="1"/>
  <c r="AO22"/>
  <c r="AO30" s="1"/>
  <c r="AN22"/>
  <c r="AN29" s="1"/>
  <c r="AM22"/>
  <c r="AM30" s="1"/>
  <c r="AL22"/>
  <c r="AL29" s="1"/>
  <c r="AK22"/>
  <c r="AK30" s="1"/>
  <c r="AJ22"/>
  <c r="AJ29" s="1"/>
  <c r="AI22"/>
  <c r="AI30" s="1"/>
  <c r="AH22"/>
  <c r="AH29" s="1"/>
  <c r="AG22"/>
  <c r="AG30" s="1"/>
  <c r="AF22"/>
  <c r="AF29" s="1"/>
  <c r="AE22"/>
  <c r="AE30" s="1"/>
  <c r="AD22"/>
  <c r="AD29" s="1"/>
  <c r="AC22"/>
  <c r="AC30" s="1"/>
  <c r="AB22"/>
  <c r="AB29" s="1"/>
  <c r="AA22"/>
  <c r="AA30" s="1"/>
  <c r="Z22"/>
  <c r="Z29" s="1"/>
  <c r="Y22"/>
  <c r="Y30" s="1"/>
  <c r="X22"/>
  <c r="X29" s="1"/>
  <c r="W22"/>
  <c r="W30" s="1"/>
  <c r="V22"/>
  <c r="V29" s="1"/>
  <c r="U27"/>
  <c r="U25"/>
  <c r="U23"/>
  <c r="U22"/>
  <c r="U30" s="1"/>
  <c r="U23" i="2" l="1"/>
  <c r="Y23"/>
  <c r="AC23"/>
  <c r="AG23"/>
  <c r="AK23"/>
  <c r="AO23"/>
  <c r="BA23"/>
  <c r="Q24"/>
  <c r="W24"/>
  <c r="AA24"/>
  <c r="AE24"/>
  <c r="AI24"/>
  <c r="AM24"/>
  <c r="AQ24"/>
  <c r="BC24"/>
  <c r="U25"/>
  <c r="Y25"/>
  <c r="AC25"/>
  <c r="AG25"/>
  <c r="AK25"/>
  <c r="AO25"/>
  <c r="BA25"/>
  <c r="Q26"/>
  <c r="W26"/>
  <c r="AA26"/>
  <c r="AE26"/>
  <c r="AI26"/>
  <c r="AM26"/>
  <c r="AQ26"/>
  <c r="BC26"/>
  <c r="U27"/>
  <c r="Y27"/>
  <c r="AC27"/>
  <c r="AG27"/>
  <c r="AK27"/>
  <c r="AO27"/>
  <c r="BA27"/>
  <c r="Q28"/>
  <c r="W28"/>
  <c r="AA28"/>
  <c r="AE28"/>
  <c r="AI28"/>
  <c r="AM28"/>
  <c r="AQ28"/>
  <c r="BC28"/>
  <c r="U29"/>
  <c r="Y29"/>
  <c r="AC29"/>
  <c r="AG29"/>
  <c r="AK29"/>
  <c r="AO29"/>
  <c r="BA29"/>
  <c r="Q30"/>
  <c r="W30"/>
  <c r="AA30"/>
  <c r="AE30"/>
  <c r="AI30"/>
  <c r="AM30"/>
  <c r="AQ30"/>
  <c r="BC30"/>
  <c r="Q23"/>
  <c r="W23"/>
  <c r="AA23"/>
  <c r="AE23"/>
  <c r="AI23"/>
  <c r="AM23"/>
  <c r="AQ23"/>
  <c r="BC23"/>
  <c r="U24"/>
  <c r="Y24"/>
  <c r="AC24"/>
  <c r="AG24"/>
  <c r="AK24"/>
  <c r="AO24"/>
  <c r="BA24"/>
  <c r="Q25"/>
  <c r="W25"/>
  <c r="AA25"/>
  <c r="AE25"/>
  <c r="AI25"/>
  <c r="AM25"/>
  <c r="AQ25"/>
  <c r="BC25"/>
  <c r="U26"/>
  <c r="Y26"/>
  <c r="AC26"/>
  <c r="AG26"/>
  <c r="AK26"/>
  <c r="AO26"/>
  <c r="BA26"/>
  <c r="Q27"/>
  <c r="W27"/>
  <c r="AA27"/>
  <c r="AE27"/>
  <c r="AI27"/>
  <c r="AM27"/>
  <c r="AQ27"/>
  <c r="BC27"/>
  <c r="U28"/>
  <c r="Y28"/>
  <c r="AC28"/>
  <c r="AG28"/>
  <c r="AK28"/>
  <c r="AO28"/>
  <c r="BA28"/>
  <c r="R30" i="3"/>
  <c r="R29"/>
  <c r="R28"/>
  <c r="R27"/>
  <c r="R26"/>
  <c r="R25"/>
  <c r="R24"/>
  <c r="R23"/>
  <c r="X30"/>
  <c r="X29"/>
  <c r="X28"/>
  <c r="X27"/>
  <c r="X26"/>
  <c r="X25"/>
  <c r="X24"/>
  <c r="X23"/>
  <c r="AB30"/>
  <c r="AB29"/>
  <c r="AB28"/>
  <c r="AB27"/>
  <c r="AB26"/>
  <c r="AB25"/>
  <c r="AB24"/>
  <c r="AB23"/>
  <c r="AH30"/>
  <c r="AH29"/>
  <c r="AH28"/>
  <c r="AH27"/>
  <c r="AH26"/>
  <c r="AH25"/>
  <c r="AH24"/>
  <c r="AH23"/>
  <c r="AL30"/>
  <c r="AL29"/>
  <c r="AL28"/>
  <c r="AL27"/>
  <c r="AL26"/>
  <c r="AL25"/>
  <c r="AL24"/>
  <c r="AL23"/>
  <c r="BB30"/>
  <c r="BB29"/>
  <c r="BB28"/>
  <c r="BB27"/>
  <c r="BB26"/>
  <c r="BB25"/>
  <c r="BB24"/>
  <c r="BB23"/>
  <c r="BK23"/>
  <c r="BO23"/>
  <c r="BS23"/>
  <c r="CM23"/>
  <c r="DY23"/>
  <c r="EF23"/>
  <c r="EK23"/>
  <c r="BK24"/>
  <c r="BO24"/>
  <c r="BS24"/>
  <c r="CM24"/>
  <c r="DY24"/>
  <c r="EF24"/>
  <c r="EK24"/>
  <c r="BK25"/>
  <c r="BO25"/>
  <c r="BS25"/>
  <c r="CM25"/>
  <c r="DY25"/>
  <c r="EF25"/>
  <c r="EK25"/>
  <c r="BK26"/>
  <c r="BO26"/>
  <c r="BS26"/>
  <c r="CM26"/>
  <c r="DY26"/>
  <c r="EF26"/>
  <c r="EK26"/>
  <c r="BK27"/>
  <c r="BO27"/>
  <c r="BS27"/>
  <c r="CM27"/>
  <c r="DY27"/>
  <c r="EF27"/>
  <c r="EK27"/>
  <c r="V30"/>
  <c r="V29"/>
  <c r="V28"/>
  <c r="V27"/>
  <c r="V26"/>
  <c r="V25"/>
  <c r="V24"/>
  <c r="V23"/>
  <c r="BG22"/>
  <c r="Z30"/>
  <c r="Z29"/>
  <c r="Z28"/>
  <c r="Z27"/>
  <c r="Z26"/>
  <c r="Z25"/>
  <c r="Z24"/>
  <c r="Z23"/>
  <c r="AD30"/>
  <c r="AD29"/>
  <c r="AD28"/>
  <c r="AD27"/>
  <c r="AD26"/>
  <c r="AD25"/>
  <c r="AD24"/>
  <c r="AD23"/>
  <c r="AF30"/>
  <c r="AF29"/>
  <c r="AF28"/>
  <c r="AF27"/>
  <c r="AF26"/>
  <c r="AF25"/>
  <c r="AF24"/>
  <c r="AF23"/>
  <c r="AJ30"/>
  <c r="AJ29"/>
  <c r="AJ28"/>
  <c r="AJ27"/>
  <c r="AJ26"/>
  <c r="AJ25"/>
  <c r="AJ24"/>
  <c r="AJ23"/>
  <c r="AN30"/>
  <c r="AN29"/>
  <c r="AN28"/>
  <c r="AN27"/>
  <c r="AN26"/>
  <c r="AN25"/>
  <c r="AN24"/>
  <c r="AN23"/>
  <c r="AP30"/>
  <c r="AP29"/>
  <c r="AP28"/>
  <c r="AP27"/>
  <c r="AP26"/>
  <c r="AP25"/>
  <c r="AP24"/>
  <c r="AP23"/>
  <c r="AR30"/>
  <c r="AR29"/>
  <c r="AR28"/>
  <c r="AR27"/>
  <c r="AR26"/>
  <c r="AR25"/>
  <c r="AR24"/>
  <c r="AR23"/>
  <c r="BD30"/>
  <c r="BD29"/>
  <c r="BD28"/>
  <c r="BD27"/>
  <c r="BD26"/>
  <c r="BD25"/>
  <c r="BD24"/>
  <c r="BD23"/>
  <c r="BK30"/>
  <c r="BK29"/>
  <c r="BM30"/>
  <c r="BM29"/>
  <c r="BO30"/>
  <c r="BO29"/>
  <c r="BQ30"/>
  <c r="BQ29"/>
  <c r="BS30"/>
  <c r="BS29"/>
  <c r="BW30"/>
  <c r="BW29"/>
  <c r="CM30"/>
  <c r="CM29"/>
  <c r="CO30"/>
  <c r="CO29"/>
  <c r="DY30"/>
  <c r="DY29"/>
  <c r="EA30"/>
  <c r="EA29"/>
  <c r="EF30"/>
  <c r="EF29"/>
  <c r="EH30"/>
  <c r="EH29"/>
  <c r="EK30"/>
  <c r="EK29"/>
  <c r="BM23"/>
  <c r="BQ23"/>
  <c r="BW23"/>
  <c r="CO23"/>
  <c r="EA23"/>
  <c r="EH23"/>
  <c r="BM24"/>
  <c r="BQ24"/>
  <c r="BW24"/>
  <c r="CO24"/>
  <c r="EA24"/>
  <c r="EH24"/>
  <c r="BM25"/>
  <c r="BQ25"/>
  <c r="BW25"/>
  <c r="CO25"/>
  <c r="EA25"/>
  <c r="EH25"/>
  <c r="BM26"/>
  <c r="BQ26"/>
  <c r="BW26"/>
  <c r="CO26"/>
  <c r="EA26"/>
  <c r="EH26"/>
  <c r="BM27"/>
  <c r="BQ27"/>
  <c r="BW27"/>
  <c r="CO27"/>
  <c r="EA27"/>
  <c r="EH27"/>
  <c r="BM28"/>
  <c r="BQ28"/>
  <c r="BW28"/>
  <c r="CO28"/>
  <c r="EA28"/>
  <c r="EH28"/>
  <c r="BL23"/>
  <c r="BN23"/>
  <c r="BP23"/>
  <c r="BR23"/>
  <c r="BV23"/>
  <c r="CL23"/>
  <c r="CN23"/>
  <c r="DN23"/>
  <c r="DZ23"/>
  <c r="EB23"/>
  <c r="EG23"/>
  <c r="EJ23"/>
  <c r="EL23"/>
  <c r="BL24"/>
  <c r="BN24"/>
  <c r="BP24"/>
  <c r="BR24"/>
  <c r="BV24"/>
  <c r="CL24"/>
  <c r="CN24"/>
  <c r="DN24"/>
  <c r="DZ24"/>
  <c r="EB24"/>
  <c r="EG24"/>
  <c r="EJ24"/>
  <c r="EL24"/>
  <c r="BL25"/>
  <c r="BN25"/>
  <c r="BP25"/>
  <c r="BR25"/>
  <c r="BV25"/>
  <c r="CL25"/>
  <c r="CN25"/>
  <c r="DN25"/>
  <c r="DZ25"/>
  <c r="EB25"/>
  <c r="EG25"/>
  <c r="EJ25"/>
  <c r="EL25"/>
  <c r="BL26"/>
  <c r="BN26"/>
  <c r="BP26"/>
  <c r="BR26"/>
  <c r="BV26"/>
  <c r="CL26"/>
  <c r="CN26"/>
  <c r="DN26"/>
  <c r="DZ26"/>
  <c r="EB26"/>
  <c r="EG26"/>
  <c r="EJ26"/>
  <c r="EL26"/>
  <c r="BL27"/>
  <c r="BN27"/>
  <c r="BP27"/>
  <c r="BR27"/>
  <c r="BV27"/>
  <c r="CL27"/>
  <c r="CN27"/>
  <c r="DN27"/>
  <c r="DZ27"/>
  <c r="EB27"/>
  <c r="EG27"/>
  <c r="EJ27"/>
  <c r="EL27"/>
  <c r="BL28"/>
  <c r="BN28"/>
  <c r="BP28"/>
  <c r="BR28"/>
  <c r="BV28"/>
  <c r="CL28"/>
  <c r="CN28"/>
  <c r="DN28"/>
  <c r="DZ28"/>
  <c r="EB28"/>
  <c r="EG28"/>
  <c r="EJ28"/>
  <c r="EL28"/>
  <c r="BL29"/>
  <c r="BN29"/>
  <c r="BP29"/>
  <c r="BR29"/>
  <c r="BV29"/>
  <c r="CL29"/>
  <c r="CN29"/>
  <c r="DN29"/>
  <c r="DZ29"/>
  <c r="EB29"/>
  <c r="EG29"/>
  <c r="EJ29"/>
  <c r="EL29"/>
  <c r="R30" i="2"/>
  <c r="R29"/>
  <c r="R28"/>
  <c r="R27"/>
  <c r="R26"/>
  <c r="R25"/>
  <c r="R24"/>
  <c r="R23"/>
  <c r="Z30"/>
  <c r="Z29"/>
  <c r="Z28"/>
  <c r="Z27"/>
  <c r="Z26"/>
  <c r="Z25"/>
  <c r="Z24"/>
  <c r="Z23"/>
  <c r="AD30"/>
  <c r="AD29"/>
  <c r="AD28"/>
  <c r="AD27"/>
  <c r="AD26"/>
  <c r="AD25"/>
  <c r="AD24"/>
  <c r="AD23"/>
  <c r="AH30"/>
  <c r="AH29"/>
  <c r="AH28"/>
  <c r="AH27"/>
  <c r="AH26"/>
  <c r="AH25"/>
  <c r="AH24"/>
  <c r="AH23"/>
  <c r="AL30"/>
  <c r="AL29"/>
  <c r="AL28"/>
  <c r="AL27"/>
  <c r="AL26"/>
  <c r="AL25"/>
  <c r="AL24"/>
  <c r="AL23"/>
  <c r="AP30"/>
  <c r="AP29"/>
  <c r="AP28"/>
  <c r="AP27"/>
  <c r="AP26"/>
  <c r="AP25"/>
  <c r="AP24"/>
  <c r="AP23"/>
  <c r="BD30"/>
  <c r="BD29"/>
  <c r="BD28"/>
  <c r="BD27"/>
  <c r="BD26"/>
  <c r="BD25"/>
  <c r="BD24"/>
  <c r="BD23"/>
  <c r="BK23"/>
  <c r="BO23"/>
  <c r="BS23"/>
  <c r="CM23"/>
  <c r="DY23"/>
  <c r="EF23"/>
  <c r="EK23"/>
  <c r="BK24"/>
  <c r="BO24"/>
  <c r="BS24"/>
  <c r="CM24"/>
  <c r="DY24"/>
  <c r="EF24"/>
  <c r="EK24"/>
  <c r="BK25"/>
  <c r="BO25"/>
  <c r="BS25"/>
  <c r="CM25"/>
  <c r="DY25"/>
  <c r="EF25"/>
  <c r="EK25"/>
  <c r="BK26"/>
  <c r="BO26"/>
  <c r="BS26"/>
  <c r="CM26"/>
  <c r="DY26"/>
  <c r="EF26"/>
  <c r="EK26"/>
  <c r="BK27"/>
  <c r="BO27"/>
  <c r="BS27"/>
  <c r="CM27"/>
  <c r="DY27"/>
  <c r="EF27"/>
  <c r="EK27"/>
  <c r="V30"/>
  <c r="V29"/>
  <c r="V28"/>
  <c r="V27"/>
  <c r="V26"/>
  <c r="V25"/>
  <c r="V24"/>
  <c r="V23"/>
  <c r="BG22"/>
  <c r="X30"/>
  <c r="X29"/>
  <c r="X28"/>
  <c r="X27"/>
  <c r="X26"/>
  <c r="X25"/>
  <c r="X24"/>
  <c r="X23"/>
  <c r="AB30"/>
  <c r="AB29"/>
  <c r="AB28"/>
  <c r="AB27"/>
  <c r="AB26"/>
  <c r="AB25"/>
  <c r="AB24"/>
  <c r="AB23"/>
  <c r="AF30"/>
  <c r="AF29"/>
  <c r="AF28"/>
  <c r="AF27"/>
  <c r="AF26"/>
  <c r="AF25"/>
  <c r="AF24"/>
  <c r="AF23"/>
  <c r="AJ30"/>
  <c r="AJ29"/>
  <c r="AJ28"/>
  <c r="AJ27"/>
  <c r="AJ26"/>
  <c r="AJ25"/>
  <c r="AJ24"/>
  <c r="AJ23"/>
  <c r="AN30"/>
  <c r="AN29"/>
  <c r="AN28"/>
  <c r="AN27"/>
  <c r="AN26"/>
  <c r="AN25"/>
  <c r="AN24"/>
  <c r="AN23"/>
  <c r="AR30"/>
  <c r="AR29"/>
  <c r="AR28"/>
  <c r="AR27"/>
  <c r="AR26"/>
  <c r="AR25"/>
  <c r="AR24"/>
  <c r="AR23"/>
  <c r="BB30"/>
  <c r="BB29"/>
  <c r="BB28"/>
  <c r="BB27"/>
  <c r="BB26"/>
  <c r="BB25"/>
  <c r="BB24"/>
  <c r="BB23"/>
  <c r="BK30"/>
  <c r="BK29"/>
  <c r="BM30"/>
  <c r="BM29"/>
  <c r="BO30"/>
  <c r="BO29"/>
  <c r="BQ30"/>
  <c r="BQ29"/>
  <c r="BS30"/>
  <c r="BS29"/>
  <c r="BW30"/>
  <c r="BW29"/>
  <c r="CM30"/>
  <c r="CM29"/>
  <c r="CO30"/>
  <c r="CO29"/>
  <c r="DY30"/>
  <c r="DY29"/>
  <c r="EA30"/>
  <c r="EA29"/>
  <c r="EF30"/>
  <c r="EF29"/>
  <c r="EH30"/>
  <c r="EH29"/>
  <c r="EK30"/>
  <c r="EK29"/>
  <c r="BM23"/>
  <c r="BQ23"/>
  <c r="BW23"/>
  <c r="CO23"/>
  <c r="EA23"/>
  <c r="EH23"/>
  <c r="BM24"/>
  <c r="BQ24"/>
  <c r="BW24"/>
  <c r="CO24"/>
  <c r="EA24"/>
  <c r="EH24"/>
  <c r="BM25"/>
  <c r="BQ25"/>
  <c r="BW25"/>
  <c r="CO25"/>
  <c r="EA25"/>
  <c r="EH25"/>
  <c r="BM26"/>
  <c r="BQ26"/>
  <c r="BW26"/>
  <c r="CO26"/>
  <c r="EA26"/>
  <c r="EH26"/>
  <c r="BM27"/>
  <c r="BQ27"/>
  <c r="BW27"/>
  <c r="CO27"/>
  <c r="EA27"/>
  <c r="EH27"/>
  <c r="BM28"/>
  <c r="BQ28"/>
  <c r="BW28"/>
  <c r="CO28"/>
  <c r="EA28"/>
  <c r="EH28"/>
  <c r="BL23"/>
  <c r="BN23"/>
  <c r="BP23"/>
  <c r="BR23"/>
  <c r="BV23"/>
  <c r="CL23"/>
  <c r="CN23"/>
  <c r="DN23"/>
  <c r="DZ23"/>
  <c r="EB23"/>
  <c r="EG23"/>
  <c r="EJ23"/>
  <c r="EL23"/>
  <c r="BL24"/>
  <c r="BN24"/>
  <c r="BP24"/>
  <c r="BR24"/>
  <c r="BV24"/>
  <c r="CL24"/>
  <c r="CN24"/>
  <c r="DN24"/>
  <c r="DZ24"/>
  <c r="EB24"/>
  <c r="EG24"/>
  <c r="EJ24"/>
  <c r="EL24"/>
  <c r="BL25"/>
  <c r="BN25"/>
  <c r="BP25"/>
  <c r="BR25"/>
  <c r="BV25"/>
  <c r="CL25"/>
  <c r="CN25"/>
  <c r="DN25"/>
  <c r="DZ25"/>
  <c r="EB25"/>
  <c r="EG25"/>
  <c r="EJ25"/>
  <c r="EL25"/>
  <c r="BL26"/>
  <c r="BN26"/>
  <c r="BP26"/>
  <c r="BR26"/>
  <c r="BV26"/>
  <c r="CL26"/>
  <c r="CN26"/>
  <c r="DN26"/>
  <c r="DZ26"/>
  <c r="EB26"/>
  <c r="EG26"/>
  <c r="EJ26"/>
  <c r="EL26"/>
  <c r="BL27"/>
  <c r="BN27"/>
  <c r="BP27"/>
  <c r="BR27"/>
  <c r="BV27"/>
  <c r="CL27"/>
  <c r="CN27"/>
  <c r="DN27"/>
  <c r="DZ27"/>
  <c r="EB27"/>
  <c r="EG27"/>
  <c r="EJ27"/>
  <c r="EL27"/>
  <c r="BL28"/>
  <c r="BN28"/>
  <c r="BP28"/>
  <c r="BR28"/>
  <c r="BV28"/>
  <c r="CL28"/>
  <c r="CN28"/>
  <c r="DN28"/>
  <c r="DZ28"/>
  <c r="EB28"/>
  <c r="EG28"/>
  <c r="EJ28"/>
  <c r="EL28"/>
  <c r="BL29"/>
  <c r="BN29"/>
  <c r="BP29"/>
  <c r="BR29"/>
  <c r="BV29"/>
  <c r="CL29"/>
  <c r="CN29"/>
  <c r="DN29"/>
  <c r="DZ29"/>
  <c r="EB29"/>
  <c r="EG29"/>
  <c r="EJ29"/>
  <c r="EL29"/>
  <c r="R23" i="1"/>
  <c r="R24"/>
  <c r="R25"/>
  <c r="R26"/>
  <c r="R27"/>
  <c r="R28"/>
  <c r="R29"/>
  <c r="Q23"/>
  <c r="Q24"/>
  <c r="Q25"/>
  <c r="Q26"/>
  <c r="Q27"/>
  <c r="Q28"/>
  <c r="Q29"/>
  <c r="U29"/>
  <c r="U24"/>
  <c r="U26"/>
  <c r="U28"/>
  <c r="EG23"/>
  <c r="EJ23"/>
  <c r="EL23"/>
  <c r="EG24"/>
  <c r="EJ24"/>
  <c r="EL24"/>
  <c r="EG25"/>
  <c r="EJ25"/>
  <c r="EL25"/>
  <c r="EG26"/>
  <c r="EJ26"/>
  <c r="EL26"/>
  <c r="EG27"/>
  <c r="EJ27"/>
  <c r="EL27"/>
  <c r="EG28"/>
  <c r="EJ28"/>
  <c r="EL28"/>
  <c r="EG29"/>
  <c r="EJ29"/>
  <c r="EL29"/>
  <c r="EF23"/>
  <c r="EH23"/>
  <c r="EK23"/>
  <c r="EF24"/>
  <c r="EH24"/>
  <c r="EK24"/>
  <c r="EF25"/>
  <c r="EH25"/>
  <c r="EK25"/>
  <c r="EF26"/>
  <c r="EH26"/>
  <c r="EK26"/>
  <c r="EF27"/>
  <c r="EH27"/>
  <c r="EK27"/>
  <c r="EF28"/>
  <c r="EH28"/>
  <c r="EK28"/>
  <c r="EF29"/>
  <c r="EH29"/>
  <c r="EK29"/>
  <c r="DZ23"/>
  <c r="EB23"/>
  <c r="DZ24"/>
  <c r="EB24"/>
  <c r="DZ25"/>
  <c r="EB25"/>
  <c r="DZ26"/>
  <c r="EB26"/>
  <c r="DZ27"/>
  <c r="EB27"/>
  <c r="DZ28"/>
  <c r="EB28"/>
  <c r="DZ29"/>
  <c r="EB29"/>
  <c r="DY23"/>
  <c r="EA23"/>
  <c r="DY24"/>
  <c r="EA24"/>
  <c r="DY25"/>
  <c r="EA25"/>
  <c r="DY26"/>
  <c r="EA26"/>
  <c r="DY27"/>
  <c r="EA27"/>
  <c r="DY28"/>
  <c r="EA28"/>
  <c r="DY29"/>
  <c r="EA29"/>
  <c r="DN24"/>
  <c r="DN26"/>
  <c r="DN28"/>
  <c r="DN30"/>
  <c r="DN23"/>
  <c r="DN25"/>
  <c r="DN27"/>
  <c r="CM23"/>
  <c r="CO23"/>
  <c r="CM24"/>
  <c r="CO24"/>
  <c r="CM25"/>
  <c r="CO25"/>
  <c r="CM26"/>
  <c r="CO26"/>
  <c r="CM27"/>
  <c r="CO27"/>
  <c r="CM28"/>
  <c r="CO28"/>
  <c r="CM29"/>
  <c r="CO29"/>
  <c r="CL23"/>
  <c r="CN23"/>
  <c r="CL24"/>
  <c r="CN24"/>
  <c r="CL25"/>
  <c r="CN25"/>
  <c r="CL26"/>
  <c r="CN26"/>
  <c r="CL27"/>
  <c r="CN27"/>
  <c r="CL28"/>
  <c r="CN28"/>
  <c r="CL29"/>
  <c r="CN29"/>
  <c r="BW23"/>
  <c r="BW24"/>
  <c r="BW25"/>
  <c r="BW26"/>
  <c r="BW27"/>
  <c r="BW28"/>
  <c r="BW29"/>
  <c r="BV23"/>
  <c r="BV24"/>
  <c r="BV25"/>
  <c r="BV26"/>
  <c r="BV27"/>
  <c r="BV28"/>
  <c r="BV29"/>
  <c r="BL23"/>
  <c r="BN23"/>
  <c r="BP23"/>
  <c r="BR23"/>
  <c r="BK24"/>
  <c r="BM24"/>
  <c r="BO24"/>
  <c r="BQ24"/>
  <c r="BS24"/>
  <c r="BL25"/>
  <c r="BN25"/>
  <c r="BP25"/>
  <c r="BR25"/>
  <c r="BK26"/>
  <c r="BM26"/>
  <c r="BO26"/>
  <c r="BQ26"/>
  <c r="BS26"/>
  <c r="BL27"/>
  <c r="BN27"/>
  <c r="BP27"/>
  <c r="BR27"/>
  <c r="BK28"/>
  <c r="BM28"/>
  <c r="BO28"/>
  <c r="BQ28"/>
  <c r="BS28"/>
  <c r="BL29"/>
  <c r="BN29"/>
  <c r="BP29"/>
  <c r="BR29"/>
  <c r="BK30"/>
  <c r="BM30"/>
  <c r="BO30"/>
  <c r="BQ30"/>
  <c r="BS30"/>
  <c r="BK23"/>
  <c r="BM23"/>
  <c r="BO23"/>
  <c r="BQ23"/>
  <c r="BS23"/>
  <c r="BL24"/>
  <c r="BN24"/>
  <c r="BP24"/>
  <c r="BR24"/>
  <c r="BK25"/>
  <c r="BM25"/>
  <c r="BO25"/>
  <c r="BQ25"/>
  <c r="BS25"/>
  <c r="BL26"/>
  <c r="BN26"/>
  <c r="BP26"/>
  <c r="BR26"/>
  <c r="BK27"/>
  <c r="BM27"/>
  <c r="BO27"/>
  <c r="BQ27"/>
  <c r="BS27"/>
  <c r="BL28"/>
  <c r="BN28"/>
  <c r="BP28"/>
  <c r="BR28"/>
  <c r="BB23"/>
  <c r="BD23"/>
  <c r="BB24"/>
  <c r="BD24"/>
  <c r="BB25"/>
  <c r="BD25"/>
  <c r="BB26"/>
  <c r="BD26"/>
  <c r="BB27"/>
  <c r="BD27"/>
  <c r="BB28"/>
  <c r="BD28"/>
  <c r="BB29"/>
  <c r="BD29"/>
  <c r="BA23"/>
  <c r="BC23"/>
  <c r="BA24"/>
  <c r="BC24"/>
  <c r="BA25"/>
  <c r="BC25"/>
  <c r="BA26"/>
  <c r="BC26"/>
  <c r="BA27"/>
  <c r="BC27"/>
  <c r="BA28"/>
  <c r="BC28"/>
  <c r="BA29"/>
  <c r="BC29"/>
  <c r="W23"/>
  <c r="Y23"/>
  <c r="AA23"/>
  <c r="AC23"/>
  <c r="AE23"/>
  <c r="AG23"/>
  <c r="AI23"/>
  <c r="AK23"/>
  <c r="AM23"/>
  <c r="AO23"/>
  <c r="AQ23"/>
  <c r="V24"/>
  <c r="X24"/>
  <c r="Z24"/>
  <c r="AB24"/>
  <c r="AD24"/>
  <c r="AF24"/>
  <c r="AH24"/>
  <c r="AJ24"/>
  <c r="AL24"/>
  <c r="AN24"/>
  <c r="AP24"/>
  <c r="AR24"/>
  <c r="W25"/>
  <c r="Y25"/>
  <c r="AA25"/>
  <c r="AC25"/>
  <c r="AE25"/>
  <c r="AG25"/>
  <c r="AI25"/>
  <c r="AK25"/>
  <c r="AM25"/>
  <c r="AO25"/>
  <c r="AQ25"/>
  <c r="V26"/>
  <c r="X26"/>
  <c r="Z26"/>
  <c r="AB26"/>
  <c r="AD26"/>
  <c r="AF26"/>
  <c r="AH26"/>
  <c r="AJ26"/>
  <c r="AL26"/>
  <c r="AN26"/>
  <c r="AP26"/>
  <c r="AR26"/>
  <c r="W27"/>
  <c r="Y27"/>
  <c r="AA27"/>
  <c r="AC27"/>
  <c r="AE27"/>
  <c r="AG27"/>
  <c r="AI27"/>
  <c r="AK27"/>
  <c r="AM27"/>
  <c r="AO27"/>
  <c r="AQ27"/>
  <c r="V28"/>
  <c r="X28"/>
  <c r="Z28"/>
  <c r="AB28"/>
  <c r="AD28"/>
  <c r="AF28"/>
  <c r="AH28"/>
  <c r="AJ28"/>
  <c r="AL28"/>
  <c r="AN28"/>
  <c r="AP28"/>
  <c r="AR28"/>
  <c r="W29"/>
  <c r="Y29"/>
  <c r="AA29"/>
  <c r="AC29"/>
  <c r="AE29"/>
  <c r="AG29"/>
  <c r="AI29"/>
  <c r="AK29"/>
  <c r="AM29"/>
  <c r="AO29"/>
  <c r="AQ29"/>
  <c r="V30"/>
  <c r="X30"/>
  <c r="Z30"/>
  <c r="AB30"/>
  <c r="AD30"/>
  <c r="AF30"/>
  <c r="AH30"/>
  <c r="AJ30"/>
  <c r="AL30"/>
  <c r="AN30"/>
  <c r="AP30"/>
  <c r="AR30"/>
  <c r="V23"/>
  <c r="X23"/>
  <c r="Z23"/>
  <c r="AB23"/>
  <c r="AD23"/>
  <c r="AF23"/>
  <c r="AH23"/>
  <c r="AJ23"/>
  <c r="AL23"/>
  <c r="AN23"/>
  <c r="AP23"/>
  <c r="AR23"/>
  <c r="W24"/>
  <c r="Y24"/>
  <c r="AA24"/>
  <c r="AC24"/>
  <c r="AE24"/>
  <c r="AG24"/>
  <c r="AI24"/>
  <c r="AK24"/>
  <c r="AM24"/>
  <c r="AO24"/>
  <c r="AQ24"/>
  <c r="V25"/>
  <c r="X25"/>
  <c r="Z25"/>
  <c r="AB25"/>
  <c r="AD25"/>
  <c r="AF25"/>
  <c r="AH25"/>
  <c r="AJ25"/>
  <c r="AL25"/>
  <c r="AN25"/>
  <c r="AP25"/>
  <c r="AR25"/>
  <c r="W26"/>
  <c r="Y26"/>
  <c r="AA26"/>
  <c r="AC26"/>
  <c r="AE26"/>
  <c r="AG26"/>
  <c r="AI26"/>
  <c r="AK26"/>
  <c r="AM26"/>
  <c r="AO26"/>
  <c r="AQ26"/>
  <c r="V27"/>
  <c r="X27"/>
  <c r="Z27"/>
  <c r="AB27"/>
  <c r="AD27"/>
  <c r="AF27"/>
  <c r="AH27"/>
  <c r="AJ27"/>
  <c r="AL27"/>
  <c r="AN27"/>
  <c r="AP27"/>
  <c r="AR27"/>
  <c r="W28"/>
  <c r="Y28"/>
  <c r="AA28"/>
  <c r="AC28"/>
  <c r="AE28"/>
  <c r="AG28"/>
  <c r="AI28"/>
  <c r="AK28"/>
  <c r="AM28"/>
  <c r="AO28"/>
  <c r="AQ28"/>
  <c r="BG39" i="3" l="1"/>
  <c r="BG37"/>
  <c r="BG38"/>
  <c r="BG36"/>
  <c r="BG40" s="1"/>
  <c r="BG39" i="2"/>
  <c r="BG37"/>
  <c r="BG38"/>
  <c r="BG36"/>
  <c r="BG40" s="1"/>
  <c r="BG22" i="1"/>
  <c r="BG39" l="1"/>
  <c r="BG38"/>
  <c r="BG36"/>
  <c r="BG37"/>
  <c r="BG40" l="1"/>
</calcChain>
</file>

<file path=xl/sharedStrings.xml><?xml version="1.0" encoding="utf-8"?>
<sst xmlns="http://schemas.openxmlformats.org/spreadsheetml/2006/main" count="736" uniqueCount="138">
  <si>
    <t>Track</t>
  </si>
  <si>
    <t>Race #</t>
  </si>
  <si>
    <t>Dist</t>
  </si>
  <si>
    <t>Surface</t>
  </si>
  <si>
    <t>Race Type</t>
  </si>
  <si>
    <t>Result</t>
  </si>
  <si>
    <t>Horse Name</t>
  </si>
  <si>
    <t>Layoff</t>
  </si>
  <si>
    <t>Track Cond</t>
  </si>
  <si>
    <t>APV</t>
  </si>
  <si>
    <t>CR</t>
  </si>
  <si>
    <t>BL/BL</t>
  </si>
  <si>
    <t>BL Odds</t>
  </si>
  <si>
    <t>BL/BL #</t>
  </si>
  <si>
    <t>V/DC</t>
  </si>
  <si>
    <t>EPR</t>
  </si>
  <si>
    <t>LPR</t>
  </si>
  <si>
    <t>CPR</t>
  </si>
  <si>
    <t>TT</t>
  </si>
  <si>
    <t>HID</t>
  </si>
  <si>
    <t>FW</t>
  </si>
  <si>
    <t>FX</t>
  </si>
  <si>
    <t>Percep</t>
  </si>
  <si>
    <t>Percep #</t>
  </si>
  <si>
    <t>E/Ep</t>
  </si>
  <si>
    <t>L/Ep</t>
  </si>
  <si>
    <t>TPP</t>
  </si>
  <si>
    <t>Bal</t>
  </si>
  <si>
    <t>E/L Diff</t>
  </si>
  <si>
    <t>E/L Diff #</t>
  </si>
  <si>
    <t>Median</t>
  </si>
  <si>
    <t>ESP</t>
  </si>
  <si>
    <t xml:space="preserve">RS </t>
  </si>
  <si>
    <t>TP+F3</t>
  </si>
  <si>
    <t>Ent</t>
  </si>
  <si>
    <t>SPN</t>
  </si>
  <si>
    <t>Frl-E</t>
  </si>
  <si>
    <t>Frl-L</t>
  </si>
  <si>
    <t>Frl-N</t>
  </si>
  <si>
    <t>ML Odds</t>
  </si>
  <si>
    <t>Win Odds</t>
  </si>
  <si>
    <t>Win Odds #</t>
  </si>
  <si>
    <t>Win $</t>
  </si>
  <si>
    <t>Place $</t>
  </si>
  <si>
    <t>Show $</t>
  </si>
  <si>
    <t>Exacta $</t>
  </si>
  <si>
    <t>Tri $</t>
  </si>
  <si>
    <t>Sex</t>
  </si>
  <si>
    <t>Age</t>
  </si>
  <si>
    <t>Adj SR</t>
  </si>
  <si>
    <t>DTV</t>
  </si>
  <si>
    <t>Line Scores</t>
  </si>
  <si>
    <t>Pace of HORSE Velocity Ranks</t>
  </si>
  <si>
    <t>Pace of RACE Velocity Ranks</t>
  </si>
  <si>
    <t>Primary Factor Ranks</t>
  </si>
  <si>
    <t>Today's Race Info</t>
  </si>
  <si>
    <t>Primary Factor Perceptor %</t>
  </si>
  <si>
    <t>Pace Potentials</t>
  </si>
  <si>
    <t>Early/Late</t>
  </si>
  <si>
    <t>Supplementary Factor Ranks</t>
  </si>
  <si>
    <t>Adjusted Call Times</t>
  </si>
  <si>
    <t>Running Positions</t>
  </si>
  <si>
    <t>Beaten Lengths</t>
  </si>
  <si>
    <t>Pace of HORSE Velocities</t>
  </si>
  <si>
    <t>Pace of RACE Velocities</t>
  </si>
  <si>
    <t>CBL Ranks</t>
  </si>
  <si>
    <t xml:space="preserve">CBL </t>
  </si>
  <si>
    <t>Pace Potential Ranks</t>
  </si>
  <si>
    <t>Prim</t>
  </si>
  <si>
    <t>Supp</t>
  </si>
  <si>
    <t>TE</t>
  </si>
  <si>
    <t>F1</t>
  </si>
  <si>
    <t>F2</t>
  </si>
  <si>
    <t>SC</t>
  </si>
  <si>
    <t>F3</t>
  </si>
  <si>
    <t>TS</t>
  </si>
  <si>
    <t>DCL</t>
  </si>
  <si>
    <t>Fin</t>
  </si>
  <si>
    <t>Call1</t>
  </si>
  <si>
    <t>Call2</t>
  </si>
  <si>
    <t>Final</t>
  </si>
  <si>
    <t>Stretch</t>
  </si>
  <si>
    <t>DCL %</t>
  </si>
  <si>
    <t>Date</t>
  </si>
  <si>
    <t>RC</t>
  </si>
  <si>
    <t>TrkMast</t>
  </si>
  <si>
    <t>SR</t>
  </si>
  <si>
    <t>Pgm</t>
  </si>
  <si>
    <t>#</t>
  </si>
  <si>
    <t>Paceline</t>
  </si>
  <si>
    <t>%</t>
  </si>
  <si>
    <t xml:space="preserve">FX </t>
  </si>
  <si>
    <t># Lines</t>
  </si>
  <si>
    <t>Ranked</t>
  </si>
  <si>
    <t>% ranked #1</t>
  </si>
  <si>
    <t>% ranked  #2</t>
  </si>
  <si>
    <t>% ranked #3</t>
  </si>
  <si>
    <t>% ranked #4</t>
  </si>
  <si>
    <t>Count</t>
  </si>
  <si>
    <t>% ranked #5+</t>
  </si>
  <si>
    <t>VDC%</t>
  </si>
  <si>
    <t>ES%</t>
  </si>
  <si>
    <t>ES #</t>
  </si>
  <si>
    <t>E/L% Acc</t>
  </si>
  <si>
    <t>ES Dom.</t>
  </si>
  <si>
    <t>Low SR</t>
  </si>
  <si>
    <t>High SR</t>
  </si>
  <si>
    <t>E/L #</t>
  </si>
  <si>
    <t>Track Id</t>
  </si>
  <si>
    <t>Days Off</t>
  </si>
  <si>
    <t xml:space="preserve"> NewPace Ratings</t>
  </si>
  <si>
    <t>Misc Paceline Info</t>
  </si>
  <si>
    <t>Surf.</t>
  </si>
  <si>
    <t>PL #</t>
  </si>
  <si>
    <t>CSR #</t>
  </si>
  <si>
    <t>CR+ #</t>
  </si>
  <si>
    <t>Rx1 #</t>
  </si>
  <si>
    <t>Rx2 #</t>
  </si>
  <si>
    <t>Rx3 #</t>
  </si>
  <si>
    <t>Tx1 #</t>
  </si>
  <si>
    <t>Tx2 #</t>
  </si>
  <si>
    <t>TSF3+ #</t>
  </si>
  <si>
    <t>Raceid</t>
  </si>
  <si>
    <t>Field</t>
  </si>
  <si>
    <t>Size</t>
  </si>
  <si>
    <t>Cont.</t>
  </si>
  <si>
    <t>Group</t>
  </si>
  <si>
    <t>Odds #</t>
  </si>
  <si>
    <t>ML</t>
  </si>
  <si>
    <t>Tote</t>
  </si>
  <si>
    <t>Odds/Mutuels</t>
  </si>
  <si>
    <t>% ranked Top 2</t>
  </si>
  <si>
    <t>% ranked Top 3</t>
  </si>
  <si>
    <t>% ranked Top 4</t>
  </si>
  <si>
    <r>
      <t xml:space="preserve">Make </t>
    </r>
    <r>
      <rPr>
        <b/>
        <sz val="11"/>
        <color theme="1"/>
        <rFont val="Calibri"/>
        <family val="2"/>
        <scheme val="minor"/>
      </rPr>
      <t>copies</t>
    </r>
    <r>
      <rPr>
        <sz val="11"/>
        <color theme="1"/>
        <rFont val="Calibri"/>
        <family val="2"/>
        <scheme val="minor"/>
      </rPr>
      <t xml:space="preserve"> of this Sheet for other Models (by distance group, surface, race type, etc).</t>
    </r>
  </si>
  <si>
    <t>Copy Win horse paceline above here.</t>
  </si>
  <si>
    <t>Copy Place horse paceline above here.</t>
  </si>
  <si>
    <t>Rx %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</si>
</sst>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0.0"/>
  </numFmts>
  <fonts count="1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A5A5A5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/>
      <bottom/>
      <diagonal/>
    </border>
  </borders>
  <cellStyleXfs count="3">
    <xf numFmtId="0" fontId="0" fillId="0" borderId="0"/>
    <xf numFmtId="0" fontId="7" fillId="5" borderId="3" applyNumberFormat="0" applyAlignment="0" applyProtection="0"/>
    <xf numFmtId="44" fontId="12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164" fontId="5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2" xfId="0" applyFont="1" applyFill="1" applyBorder="1" applyAlignment="1" applyProtection="1">
      <alignment horizontal="center"/>
      <protection locked="0"/>
    </xf>
    <xf numFmtId="164" fontId="1" fillId="3" borderId="2" xfId="0" applyNumberFormat="1" applyFont="1" applyFill="1" applyBorder="1" applyAlignment="1" applyProtection="1">
      <alignment horizontal="center"/>
      <protection locked="0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164" fontId="1" fillId="4" borderId="0" xfId="0" applyNumberFormat="1" applyFont="1" applyFill="1" applyAlignment="1">
      <alignment horizontal="center"/>
    </xf>
    <xf numFmtId="0" fontId="1" fillId="4" borderId="2" xfId="0" applyFont="1" applyFill="1" applyBorder="1" applyAlignment="1" applyProtection="1">
      <alignment horizontal="center"/>
      <protection locked="0"/>
    </xf>
    <xf numFmtId="164" fontId="1" fillId="4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right"/>
    </xf>
    <xf numFmtId="0" fontId="5" fillId="0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right"/>
    </xf>
    <xf numFmtId="0" fontId="0" fillId="0" borderId="0" xfId="0" applyProtection="1">
      <protection locked="0"/>
    </xf>
    <xf numFmtId="0" fontId="8" fillId="0" borderId="0" xfId="0" applyFont="1" applyAlignment="1">
      <alignment horizontal="center"/>
    </xf>
    <xf numFmtId="0" fontId="1" fillId="3" borderId="2" xfId="0" applyFont="1" applyFill="1" applyBorder="1" applyAlignment="1" applyProtection="1">
      <alignment horizontal="right"/>
      <protection locked="0"/>
    </xf>
    <xf numFmtId="0" fontId="9" fillId="5" borderId="3" xfId="1" applyFont="1" applyAlignment="1">
      <alignment horizontal="center"/>
    </xf>
    <xf numFmtId="0" fontId="9" fillId="5" borderId="3" xfId="1" applyFont="1" applyAlignment="1">
      <alignment horizontal="right"/>
    </xf>
    <xf numFmtId="0" fontId="1" fillId="6" borderId="0" xfId="0" applyFont="1" applyFill="1"/>
    <xf numFmtId="0" fontId="9" fillId="5" borderId="4" xfId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11" fillId="3" borderId="2" xfId="0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9" fontId="10" fillId="2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" fontId="8" fillId="0" borderId="0" xfId="0" applyNumberFormat="1" applyFont="1" applyAlignment="1">
      <alignment horizontal="center"/>
    </xf>
    <xf numFmtId="1" fontId="9" fillId="0" borderId="0" xfId="0" applyNumberFormat="1" applyFont="1" applyFill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0" fontId="1" fillId="4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7" borderId="0" xfId="0" applyFont="1" applyFill="1"/>
    <xf numFmtId="0" fontId="1" fillId="4" borderId="0" xfId="0" applyFont="1" applyFill="1" applyAlignment="1">
      <alignment horizontal="center"/>
    </xf>
    <xf numFmtId="44" fontId="1" fillId="4" borderId="2" xfId="2" applyFont="1" applyFill="1" applyBorder="1" applyAlignment="1" applyProtection="1">
      <alignment horizontal="center"/>
      <protection locked="0"/>
    </xf>
    <xf numFmtId="44" fontId="1" fillId="4" borderId="2" xfId="2" applyFont="1" applyFill="1" applyBorder="1" applyAlignment="1" applyProtection="1">
      <protection locked="0"/>
    </xf>
    <xf numFmtId="44" fontId="0" fillId="0" borderId="0" xfId="2" applyFont="1"/>
    <xf numFmtId="44" fontId="0" fillId="0" borderId="0" xfId="2" applyFont="1" applyAlignment="1"/>
    <xf numFmtId="44" fontId="6" fillId="0" borderId="0" xfId="2" applyFont="1" applyFill="1" applyBorder="1" applyAlignment="1">
      <alignment horizontal="center"/>
    </xf>
    <xf numFmtId="44" fontId="0" fillId="0" borderId="0" xfId="2" applyFont="1" applyAlignment="1">
      <alignment horizontal="center"/>
    </xf>
    <xf numFmtId="44" fontId="5" fillId="0" borderId="0" xfId="2" applyFont="1" applyFill="1" applyBorder="1" applyAlignment="1"/>
    <xf numFmtId="0" fontId="0" fillId="8" borderId="0" xfId="0" applyFill="1" applyProtection="1">
      <protection locked="0"/>
    </xf>
    <xf numFmtId="0" fontId="0" fillId="8" borderId="0" xfId="0" applyFill="1"/>
    <xf numFmtId="164" fontId="0" fillId="8" borderId="0" xfId="0" applyNumberFormat="1" applyFill="1"/>
    <xf numFmtId="0" fontId="0" fillId="8" borderId="0" xfId="0" applyFill="1" applyAlignment="1">
      <alignment horizontal="right"/>
    </xf>
    <xf numFmtId="0" fontId="0" fillId="8" borderId="0" xfId="0" applyFill="1" applyAlignment="1">
      <alignment horizontal="center"/>
    </xf>
    <xf numFmtId="0" fontId="0" fillId="8" borderId="0" xfId="0" applyFont="1" applyFill="1" applyAlignment="1">
      <alignment horizontal="center"/>
    </xf>
    <xf numFmtId="44" fontId="0" fillId="8" borderId="0" xfId="2" applyFont="1" applyFill="1"/>
    <xf numFmtId="44" fontId="0" fillId="8" borderId="0" xfId="2" applyFont="1" applyFill="1" applyAlignment="1">
      <alignment horizontal="center"/>
    </xf>
    <xf numFmtId="44" fontId="0" fillId="8" borderId="0" xfId="2" applyFont="1" applyFill="1" applyAlignment="1"/>
    <xf numFmtId="0" fontId="8" fillId="8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7" borderId="0" xfId="0" applyFill="1" applyAlignment="1">
      <alignment horizontal="right"/>
    </xf>
    <xf numFmtId="0" fontId="0" fillId="7" borderId="0" xfId="0" applyFill="1"/>
    <xf numFmtId="0" fontId="0" fillId="7" borderId="0" xfId="0" applyFill="1" applyAlignment="1">
      <alignment horizontal="center"/>
    </xf>
    <xf numFmtId="0" fontId="8" fillId="7" borderId="0" xfId="0" applyFont="1" applyFill="1" applyAlignment="1">
      <alignment horizontal="right"/>
    </xf>
    <xf numFmtId="1" fontId="10" fillId="7" borderId="0" xfId="0" applyNumberFormat="1" applyFont="1" applyFill="1" applyBorder="1" applyAlignment="1">
      <alignment horizontal="center"/>
    </xf>
    <xf numFmtId="164" fontId="0" fillId="7" borderId="0" xfId="0" applyNumberFormat="1" applyFill="1"/>
    <xf numFmtId="44" fontId="0" fillId="7" borderId="0" xfId="2" applyFont="1" applyFill="1"/>
    <xf numFmtId="44" fontId="0" fillId="7" borderId="0" xfId="2" applyFont="1" applyFill="1" applyAlignment="1"/>
    <xf numFmtId="0" fontId="1" fillId="4" borderId="0" xfId="0" applyFont="1" applyFill="1" applyAlignment="1">
      <alignment horizontal="center"/>
    </xf>
    <xf numFmtId="164" fontId="1" fillId="4" borderId="2" xfId="2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0" fillId="8" borderId="0" xfId="0" applyNumberFormat="1" applyFill="1" applyProtection="1">
      <protection locked="0"/>
    </xf>
    <xf numFmtId="164" fontId="0" fillId="0" borderId="0" xfId="2" applyNumberFormat="1" applyFont="1"/>
    <xf numFmtId="164" fontId="0" fillId="8" borderId="0" xfId="2" applyNumberFormat="1" applyFont="1" applyFill="1"/>
    <xf numFmtId="1" fontId="1" fillId="4" borderId="2" xfId="2" applyNumberFormat="1" applyFont="1" applyFill="1" applyBorder="1" applyAlignment="1" applyProtection="1">
      <alignment horizontal="center"/>
      <protection locked="0"/>
    </xf>
    <xf numFmtId="1" fontId="0" fillId="0" borderId="0" xfId="0" applyNumberFormat="1" applyFont="1" applyAlignment="1">
      <alignment horizontal="center"/>
    </xf>
    <xf numFmtId="1" fontId="0" fillId="8" borderId="0" xfId="2" applyNumberFormat="1" applyFont="1" applyFill="1" applyAlignment="1">
      <alignment horizontal="center"/>
    </xf>
    <xf numFmtId="1" fontId="6" fillId="0" borderId="0" xfId="2" applyNumberFormat="1" applyFont="1" applyFill="1" applyBorder="1" applyAlignment="1">
      <alignment horizontal="center"/>
    </xf>
    <xf numFmtId="1" fontId="0" fillId="0" borderId="0" xfId="2" applyNumberFormat="1" applyFont="1" applyAlignment="1">
      <alignment horizontal="center"/>
    </xf>
    <xf numFmtId="1" fontId="0" fillId="0" borderId="0" xfId="0" applyNumberFormat="1" applyAlignment="1" applyProtection="1">
      <alignment horizontal="center"/>
      <protection locked="0"/>
    </xf>
    <xf numFmtId="1" fontId="0" fillId="8" borderId="0" xfId="0" applyNumberForma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8" borderId="0" xfId="0" applyFill="1" applyAlignment="1" applyProtection="1">
      <alignment horizontal="center"/>
      <protection locked="0"/>
    </xf>
    <xf numFmtId="164" fontId="1" fillId="4" borderId="1" xfId="0" applyNumberFormat="1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44" fontId="1" fillId="4" borderId="1" xfId="2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0" fillId="0" borderId="0" xfId="0" applyFill="1"/>
    <xf numFmtId="0" fontId="0" fillId="0" borderId="0" xfId="0" applyFill="1" applyAlignment="1" applyProtection="1">
      <alignment horizontal="center"/>
      <protection locked="0"/>
    </xf>
    <xf numFmtId="0" fontId="0" fillId="0" borderId="0" xfId="0" applyFont="1" applyFill="1" applyAlignment="1">
      <alignment horizontal="center"/>
    </xf>
  </cellXfs>
  <cellStyles count="3">
    <cellStyle name="Check Cell" xfId="1" builtinId="23"/>
    <cellStyle name="Currency" xfId="2" builtinId="4"/>
    <cellStyle name="Normal" xfId="0" builtinId="0"/>
  </cellStyles>
  <dxfs count="98"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L48"/>
  <sheetViews>
    <sheetView tabSelected="1" zoomScale="90" zoomScaleNormal="90" workbookViewId="0">
      <pane xSplit="22" ySplit="2" topLeftCell="EC3" activePane="bottomRight" state="frozen"/>
      <selection pane="topRight" activeCell="W1" sqref="W1"/>
      <selection pane="bottomLeft" activeCell="A3" sqref="A3"/>
      <selection pane="bottomRight" activeCell="A3" sqref="A3"/>
    </sheetView>
  </sheetViews>
  <sheetFormatPr defaultRowHeight="15"/>
  <cols>
    <col min="1" max="1" width="12" style="17" customWidth="1"/>
    <col min="2" max="2" width="5.7109375" customWidth="1"/>
    <col min="3" max="3" width="6.7109375" style="1" customWidth="1"/>
    <col min="4" max="4" width="5.7109375" style="1" customWidth="1"/>
    <col min="5" max="5" width="7.7109375" style="1" customWidth="1"/>
    <col min="6" max="6" width="10.7109375" customWidth="1"/>
    <col min="7" max="9" width="7.7109375" style="1" customWidth="1"/>
    <col min="10" max="10" width="4.7109375" style="1" customWidth="1"/>
    <col min="11" max="11" width="18" customWidth="1"/>
    <col min="12" max="12" width="5.7109375" style="1" customWidth="1"/>
    <col min="13" max="13" width="3.7109375" style="1" customWidth="1"/>
    <col min="14" max="14" width="5.7109375" style="1" customWidth="1"/>
    <col min="15" max="15" width="6" style="1" customWidth="1"/>
    <col min="16" max="16" width="9.7109375" style="17" customWidth="1"/>
    <col min="17" max="18" width="4.7109375" style="1" customWidth="1"/>
    <col min="19" max="19" width="6.7109375" style="1" customWidth="1"/>
    <col min="20" max="20" width="7.7109375" style="1" customWidth="1"/>
    <col min="21" max="21" width="7.7109375" style="27" customWidth="1"/>
    <col min="22" max="22" width="5.7109375" style="27" customWidth="1"/>
    <col min="23" max="44" width="5.7109375" style="1" customWidth="1"/>
    <col min="45" max="51" width="5.7109375" style="2" customWidth="1"/>
    <col min="52" max="52" width="7.7109375" style="2" customWidth="1"/>
    <col min="53" max="53" width="7.7109375" style="1" customWidth="1"/>
    <col min="54" max="56" width="5.7109375" style="1" customWidth="1"/>
    <col min="57" max="57" width="3.7109375" style="1" customWidth="1"/>
    <col min="58" max="58" width="8" style="2" customWidth="1"/>
    <col min="59" max="59" width="10" style="1" customWidth="1"/>
    <col min="60" max="60" width="7.7109375" style="2" customWidth="1"/>
    <col min="61" max="62" width="3.7109375" style="1" customWidth="1"/>
    <col min="63" max="66" width="5.7109375" style="1" customWidth="1"/>
    <col min="67" max="67" width="5.5703125" style="1" customWidth="1"/>
    <col min="68" max="71" width="5.7109375" style="1" customWidth="1"/>
    <col min="72" max="72" width="8.7109375" style="42" customWidth="1"/>
    <col min="73" max="73" width="9.7109375" style="42" customWidth="1"/>
    <col min="74" max="74" width="10.7109375" style="45" customWidth="1"/>
    <col min="75" max="75" width="8" style="45" customWidth="1"/>
    <col min="76" max="76" width="10.140625" style="43" customWidth="1"/>
    <col min="77" max="78" width="8.7109375" style="42" customWidth="1"/>
    <col min="79" max="80" width="9.7109375" style="42" customWidth="1"/>
    <col min="81" max="82" width="4.7109375" style="1" customWidth="1"/>
    <col min="83" max="85" width="7.7109375" style="1" customWidth="1"/>
    <col min="86" max="86" width="5.7109375" style="1" customWidth="1"/>
    <col min="87" max="89" width="7.7109375" style="2" customWidth="1"/>
    <col min="90" max="91" width="6.7109375" style="1" customWidth="1"/>
    <col min="92" max="92" width="8" style="1" customWidth="1"/>
    <col min="93" max="93" width="5.7109375" style="1" customWidth="1"/>
    <col min="94" max="95" width="6.7109375" style="2" customWidth="1"/>
    <col min="96" max="96" width="8" style="2" customWidth="1"/>
    <col min="97" max="116" width="6.7109375" style="2" customWidth="1"/>
    <col min="117" max="117" width="9.140625" customWidth="1"/>
    <col min="118" max="118" width="9.140625" style="21" customWidth="1"/>
    <col min="119" max="127" width="9.140625" customWidth="1"/>
    <col min="128" max="128" width="9.140625" style="1" customWidth="1"/>
    <col min="131" max="131" width="9.140625" customWidth="1"/>
    <col min="132" max="132" width="7.85546875" customWidth="1"/>
    <col min="139" max="139" width="9.140625" style="1"/>
  </cols>
  <sheetData>
    <row r="1" spans="1:142" s="13" customFormat="1" ht="16.5" thickTop="1" thickBot="1">
      <c r="A1" s="86" t="s">
        <v>55</v>
      </c>
      <c r="B1" s="86"/>
      <c r="C1" s="86"/>
      <c r="D1" s="86"/>
      <c r="E1" s="86"/>
      <c r="F1" s="86"/>
      <c r="G1" s="58" t="s">
        <v>85</v>
      </c>
      <c r="H1" s="58" t="s">
        <v>92</v>
      </c>
      <c r="I1" s="58"/>
      <c r="J1" s="57" t="s">
        <v>87</v>
      </c>
      <c r="L1" s="57"/>
      <c r="M1" s="86" t="s">
        <v>89</v>
      </c>
      <c r="N1" s="86"/>
      <c r="O1" s="86"/>
      <c r="P1" s="86"/>
      <c r="Q1" s="57"/>
      <c r="R1" s="57"/>
      <c r="S1" s="86" t="s">
        <v>51</v>
      </c>
      <c r="T1" s="86"/>
      <c r="U1" s="86"/>
      <c r="V1" s="86"/>
      <c r="W1" s="86"/>
      <c r="X1" s="86"/>
      <c r="Y1" s="89" t="s">
        <v>52</v>
      </c>
      <c r="Z1" s="89"/>
      <c r="AA1" s="89"/>
      <c r="AB1" s="89"/>
      <c r="AC1" s="89"/>
      <c r="AD1" s="89"/>
      <c r="AE1" s="89"/>
      <c r="AF1" s="86" t="s">
        <v>53</v>
      </c>
      <c r="AG1" s="86"/>
      <c r="AH1" s="86"/>
      <c r="AI1" s="86"/>
      <c r="AJ1" s="86"/>
      <c r="AK1" s="86"/>
      <c r="AL1" s="90" t="s">
        <v>54</v>
      </c>
      <c r="AM1" s="90"/>
      <c r="AN1" s="90"/>
      <c r="AO1" s="90"/>
      <c r="AP1" s="90"/>
      <c r="AQ1" s="90"/>
      <c r="AR1" s="90"/>
      <c r="AS1" s="86" t="s">
        <v>56</v>
      </c>
      <c r="AT1" s="86"/>
      <c r="AU1" s="86"/>
      <c r="AV1" s="86"/>
      <c r="AW1" s="86"/>
      <c r="AX1" s="86"/>
      <c r="AY1" s="86"/>
      <c r="AZ1" s="86"/>
      <c r="BA1" s="86"/>
      <c r="BB1" s="90" t="s">
        <v>67</v>
      </c>
      <c r="BC1" s="90"/>
      <c r="BD1" s="90"/>
      <c r="BE1" s="90"/>
      <c r="BF1" s="86" t="s">
        <v>58</v>
      </c>
      <c r="BG1" s="86"/>
      <c r="BH1" s="14" t="s">
        <v>90</v>
      </c>
      <c r="BI1" s="57"/>
      <c r="BJ1" s="57"/>
      <c r="BK1" s="86" t="s">
        <v>65</v>
      </c>
      <c r="BL1" s="86"/>
      <c r="BM1" s="86"/>
      <c r="BN1" s="57"/>
      <c r="BO1" s="86" t="s">
        <v>59</v>
      </c>
      <c r="BP1" s="86"/>
      <c r="BQ1" s="86"/>
      <c r="BR1" s="86"/>
      <c r="BS1" s="86"/>
      <c r="BT1" s="88" t="s">
        <v>130</v>
      </c>
      <c r="BU1" s="88"/>
      <c r="BV1" s="88"/>
      <c r="BW1" s="88"/>
      <c r="BX1" s="88"/>
      <c r="BY1" s="88"/>
      <c r="BZ1" s="88"/>
      <c r="CA1" s="88"/>
      <c r="CB1" s="88"/>
      <c r="CC1" s="57"/>
      <c r="CD1" s="9"/>
      <c r="CE1" s="9" t="s">
        <v>85</v>
      </c>
      <c r="CF1" s="9"/>
      <c r="CG1" s="9" t="s">
        <v>85</v>
      </c>
      <c r="CH1" s="9"/>
      <c r="CI1" s="82" t="s">
        <v>60</v>
      </c>
      <c r="CJ1" s="82"/>
      <c r="CK1" s="82"/>
      <c r="CL1" s="86" t="s">
        <v>61</v>
      </c>
      <c r="CM1" s="86"/>
      <c r="CN1" s="86"/>
      <c r="CO1" s="86"/>
      <c r="CP1" s="82" t="s">
        <v>62</v>
      </c>
      <c r="CQ1" s="82"/>
      <c r="CR1" s="82"/>
      <c r="CS1" s="82"/>
      <c r="CT1" s="87" t="s">
        <v>63</v>
      </c>
      <c r="CU1" s="87"/>
      <c r="CV1" s="87"/>
      <c r="CW1" s="87"/>
      <c r="CX1" s="87"/>
      <c r="CY1" s="87"/>
      <c r="CZ1" s="87"/>
      <c r="DA1" s="82" t="s">
        <v>64</v>
      </c>
      <c r="DB1" s="82"/>
      <c r="DC1" s="82"/>
      <c r="DD1" s="82"/>
      <c r="DE1" s="82"/>
      <c r="DF1" s="82"/>
      <c r="DG1" s="87" t="s">
        <v>66</v>
      </c>
      <c r="DH1" s="87"/>
      <c r="DI1" s="87"/>
      <c r="DJ1" s="82" t="s">
        <v>57</v>
      </c>
      <c r="DK1" s="82"/>
      <c r="DL1" s="82"/>
      <c r="DN1" s="26" t="s">
        <v>100</v>
      </c>
      <c r="DO1" s="83" t="s">
        <v>110</v>
      </c>
      <c r="DP1" s="84"/>
      <c r="DQ1" s="84"/>
      <c r="DR1" s="84"/>
      <c r="DS1" s="84"/>
      <c r="DT1" s="84"/>
      <c r="DU1" s="84"/>
      <c r="DV1" s="85" t="s">
        <v>111</v>
      </c>
      <c r="DW1" s="85"/>
      <c r="DX1" s="85"/>
      <c r="DY1" s="37"/>
      <c r="DZ1" s="37"/>
      <c r="EA1" s="38"/>
      <c r="EB1" s="38"/>
      <c r="EC1" s="38"/>
      <c r="ED1" s="37" t="s">
        <v>123</v>
      </c>
      <c r="EE1" s="37" t="s">
        <v>125</v>
      </c>
      <c r="EF1" s="38"/>
      <c r="EG1" s="38"/>
      <c r="EH1" s="38"/>
      <c r="EI1" s="37"/>
      <c r="EJ1" s="57" t="s">
        <v>128</v>
      </c>
      <c r="EK1" s="57" t="s">
        <v>129</v>
      </c>
      <c r="EL1" s="57" t="s">
        <v>129</v>
      </c>
    </row>
    <row r="2" spans="1:142" s="13" customFormat="1" ht="16.5" thickTop="1" thickBot="1">
      <c r="A2" s="22" t="s">
        <v>83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84</v>
      </c>
      <c r="H2" s="10" t="s">
        <v>93</v>
      </c>
      <c r="I2" s="10" t="s">
        <v>5</v>
      </c>
      <c r="J2" s="15" t="s">
        <v>88</v>
      </c>
      <c r="K2" s="15" t="s">
        <v>6</v>
      </c>
      <c r="L2" s="15" t="s">
        <v>7</v>
      </c>
      <c r="M2" s="10" t="s">
        <v>88</v>
      </c>
      <c r="N2" s="10" t="s">
        <v>2</v>
      </c>
      <c r="O2" s="10" t="s">
        <v>112</v>
      </c>
      <c r="P2" s="22" t="s">
        <v>8</v>
      </c>
      <c r="Q2" s="15" t="s">
        <v>9</v>
      </c>
      <c r="R2" s="15" t="s">
        <v>10</v>
      </c>
      <c r="S2" s="10" t="s">
        <v>11</v>
      </c>
      <c r="T2" s="10" t="s">
        <v>12</v>
      </c>
      <c r="U2" s="28" t="s">
        <v>13</v>
      </c>
      <c r="V2" s="28" t="s">
        <v>14</v>
      </c>
      <c r="W2" s="10" t="s">
        <v>68</v>
      </c>
      <c r="X2" s="10" t="s">
        <v>69</v>
      </c>
      <c r="Y2" s="15" t="s">
        <v>70</v>
      </c>
      <c r="Z2" s="15" t="s">
        <v>71</v>
      </c>
      <c r="AA2" s="15" t="s">
        <v>72</v>
      </c>
      <c r="AB2" s="15" t="s">
        <v>73</v>
      </c>
      <c r="AC2" s="15" t="s">
        <v>74</v>
      </c>
      <c r="AD2" s="15" t="s">
        <v>75</v>
      </c>
      <c r="AE2" s="15" t="s">
        <v>76</v>
      </c>
      <c r="AF2" s="10" t="s">
        <v>70</v>
      </c>
      <c r="AG2" s="10" t="s">
        <v>71</v>
      </c>
      <c r="AH2" s="10" t="s">
        <v>72</v>
      </c>
      <c r="AI2" s="10" t="s">
        <v>73</v>
      </c>
      <c r="AJ2" s="10" t="s">
        <v>74</v>
      </c>
      <c r="AK2" s="10" t="s">
        <v>75</v>
      </c>
      <c r="AL2" s="15" t="s">
        <v>15</v>
      </c>
      <c r="AM2" s="15" t="s">
        <v>16</v>
      </c>
      <c r="AN2" s="15" t="s">
        <v>17</v>
      </c>
      <c r="AO2" s="15" t="s">
        <v>18</v>
      </c>
      <c r="AP2" s="15" t="s">
        <v>19</v>
      </c>
      <c r="AQ2" s="15" t="s">
        <v>20</v>
      </c>
      <c r="AR2" s="15" t="s">
        <v>21</v>
      </c>
      <c r="AS2" s="11" t="s">
        <v>15</v>
      </c>
      <c r="AT2" s="11" t="s">
        <v>16</v>
      </c>
      <c r="AU2" s="11" t="s">
        <v>17</v>
      </c>
      <c r="AV2" s="11" t="s">
        <v>18</v>
      </c>
      <c r="AW2" s="11" t="s">
        <v>19</v>
      </c>
      <c r="AX2" s="11" t="s">
        <v>20</v>
      </c>
      <c r="AY2" s="11" t="s">
        <v>91</v>
      </c>
      <c r="AZ2" s="11" t="s">
        <v>22</v>
      </c>
      <c r="BA2" s="10" t="s">
        <v>23</v>
      </c>
      <c r="BB2" s="15" t="s">
        <v>24</v>
      </c>
      <c r="BC2" s="15" t="s">
        <v>25</v>
      </c>
      <c r="BD2" s="15" t="s">
        <v>26</v>
      </c>
      <c r="BE2" s="15" t="s">
        <v>27</v>
      </c>
      <c r="BF2" s="11" t="s">
        <v>28</v>
      </c>
      <c r="BG2" s="10" t="s">
        <v>29</v>
      </c>
      <c r="BH2" s="16" t="s">
        <v>30</v>
      </c>
      <c r="BI2" s="15" t="s">
        <v>31</v>
      </c>
      <c r="BJ2" s="15" t="s">
        <v>32</v>
      </c>
      <c r="BK2" s="10" t="s">
        <v>71</v>
      </c>
      <c r="BL2" s="10" t="s">
        <v>73</v>
      </c>
      <c r="BM2" s="10" t="s">
        <v>77</v>
      </c>
      <c r="BN2" s="15" t="s">
        <v>33</v>
      </c>
      <c r="BO2" s="10" t="s">
        <v>34</v>
      </c>
      <c r="BP2" s="10" t="s">
        <v>35</v>
      </c>
      <c r="BQ2" s="10" t="s">
        <v>36</v>
      </c>
      <c r="BR2" s="10" t="s">
        <v>37</v>
      </c>
      <c r="BS2" s="10" t="s">
        <v>38</v>
      </c>
      <c r="BT2" s="40" t="s">
        <v>39</v>
      </c>
      <c r="BU2" s="40" t="s">
        <v>40</v>
      </c>
      <c r="BV2" s="40" t="s">
        <v>41</v>
      </c>
      <c r="BW2" s="40" t="s">
        <v>119</v>
      </c>
      <c r="BX2" s="41" t="s">
        <v>42</v>
      </c>
      <c r="BY2" s="40" t="s">
        <v>43</v>
      </c>
      <c r="BZ2" s="40" t="s">
        <v>44</v>
      </c>
      <c r="CA2" s="40" t="s">
        <v>45</v>
      </c>
      <c r="CB2" s="40" t="s">
        <v>46</v>
      </c>
      <c r="CC2" s="15" t="s">
        <v>47</v>
      </c>
      <c r="CD2" s="10" t="s">
        <v>48</v>
      </c>
      <c r="CE2" s="10" t="s">
        <v>84</v>
      </c>
      <c r="CF2" s="10" t="s">
        <v>49</v>
      </c>
      <c r="CG2" s="10" t="s">
        <v>86</v>
      </c>
      <c r="CH2" s="10" t="s">
        <v>50</v>
      </c>
      <c r="CI2" s="16" t="s">
        <v>78</v>
      </c>
      <c r="CJ2" s="16" t="s">
        <v>79</v>
      </c>
      <c r="CK2" s="16" t="s">
        <v>80</v>
      </c>
      <c r="CL2" s="10" t="s">
        <v>78</v>
      </c>
      <c r="CM2" s="10" t="s">
        <v>79</v>
      </c>
      <c r="CN2" s="10" t="s">
        <v>81</v>
      </c>
      <c r="CO2" s="10" t="s">
        <v>80</v>
      </c>
      <c r="CP2" s="16" t="s">
        <v>78</v>
      </c>
      <c r="CQ2" s="16" t="s">
        <v>79</v>
      </c>
      <c r="CR2" s="16" t="s">
        <v>81</v>
      </c>
      <c r="CS2" s="16" t="s">
        <v>80</v>
      </c>
      <c r="CT2" s="11" t="s">
        <v>70</v>
      </c>
      <c r="CU2" s="11" t="s">
        <v>71</v>
      </c>
      <c r="CV2" s="11" t="s">
        <v>72</v>
      </c>
      <c r="CW2" s="11" t="s">
        <v>73</v>
      </c>
      <c r="CX2" s="11" t="s">
        <v>74</v>
      </c>
      <c r="CY2" s="11" t="s">
        <v>75</v>
      </c>
      <c r="CZ2" s="11" t="s">
        <v>82</v>
      </c>
      <c r="DA2" s="16" t="s">
        <v>70</v>
      </c>
      <c r="DB2" s="16" t="s">
        <v>71</v>
      </c>
      <c r="DC2" s="16" t="s">
        <v>72</v>
      </c>
      <c r="DD2" s="16" t="s">
        <v>73</v>
      </c>
      <c r="DE2" s="16" t="s">
        <v>74</v>
      </c>
      <c r="DF2" s="16" t="s">
        <v>75</v>
      </c>
      <c r="DG2" s="11" t="s">
        <v>71</v>
      </c>
      <c r="DH2" s="11" t="s">
        <v>73</v>
      </c>
      <c r="DI2" s="11" t="s">
        <v>80</v>
      </c>
      <c r="DJ2" s="16" t="s">
        <v>24</v>
      </c>
      <c r="DK2" s="16" t="s">
        <v>25</v>
      </c>
      <c r="DL2" s="16" t="s">
        <v>26</v>
      </c>
      <c r="DM2" s="24" t="s">
        <v>90</v>
      </c>
      <c r="DN2" s="23" t="s">
        <v>88</v>
      </c>
      <c r="DO2" s="25" t="s">
        <v>101</v>
      </c>
      <c r="DP2" s="25" t="s">
        <v>102</v>
      </c>
      <c r="DQ2" s="25" t="s">
        <v>103</v>
      </c>
      <c r="DR2" s="25" t="s">
        <v>104</v>
      </c>
      <c r="DS2" s="25" t="s">
        <v>105</v>
      </c>
      <c r="DT2" s="25" t="s">
        <v>106</v>
      </c>
      <c r="DU2" s="25" t="s">
        <v>107</v>
      </c>
      <c r="DV2" s="13" t="s">
        <v>108</v>
      </c>
      <c r="DW2" s="13" t="s">
        <v>4</v>
      </c>
      <c r="DX2" s="57" t="s">
        <v>109</v>
      </c>
      <c r="DY2" s="37" t="s">
        <v>114</v>
      </c>
      <c r="DZ2" s="37" t="s">
        <v>113</v>
      </c>
      <c r="EA2" s="37" t="s">
        <v>115</v>
      </c>
      <c r="EB2" s="37" t="s">
        <v>121</v>
      </c>
      <c r="EC2" s="37" t="s">
        <v>122</v>
      </c>
      <c r="ED2" s="37" t="s">
        <v>124</v>
      </c>
      <c r="EE2" s="37" t="s">
        <v>126</v>
      </c>
      <c r="EF2" s="37" t="s">
        <v>116</v>
      </c>
      <c r="EG2" s="37" t="s">
        <v>117</v>
      </c>
      <c r="EH2" s="37" t="s">
        <v>118</v>
      </c>
      <c r="EI2" s="37" t="s">
        <v>137</v>
      </c>
      <c r="EJ2" s="57" t="s">
        <v>127</v>
      </c>
      <c r="EK2" s="57" t="s">
        <v>119</v>
      </c>
      <c r="EL2" s="57" t="s">
        <v>120</v>
      </c>
    </row>
    <row r="3" spans="1:142" ht="15.75" thickTop="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/>
      <c r="BY3"/>
      <c r="BZ3"/>
      <c r="CA3"/>
      <c r="CB3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S3" s="20"/>
      <c r="DT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80"/>
      <c r="EJ3" s="20"/>
      <c r="EK3" s="20"/>
      <c r="EL3" s="20"/>
    </row>
    <row r="4" spans="1:14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/>
      <c r="BY4" s="20"/>
      <c r="BZ4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80"/>
      <c r="EJ4" s="20"/>
      <c r="EK4" s="20"/>
      <c r="EL4" s="20"/>
    </row>
    <row r="5" spans="1:14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/>
      <c r="BY5"/>
      <c r="BZ5"/>
      <c r="CA5"/>
      <c r="CB5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S5" s="20"/>
      <c r="DT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80"/>
      <c r="EJ5" s="20"/>
      <c r="EK5" s="20"/>
      <c r="EL5" s="20"/>
    </row>
    <row r="6" spans="1:142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/>
      <c r="BY6"/>
      <c r="BZ6"/>
      <c r="CA6"/>
      <c r="CB6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80"/>
      <c r="EJ6" s="20"/>
      <c r="EK6" s="20"/>
      <c r="EL6" s="20"/>
    </row>
    <row r="7" spans="1:142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/>
      <c r="BY7"/>
      <c r="BZ7"/>
      <c r="CA7"/>
      <c r="CB7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80"/>
      <c r="EJ7" s="20"/>
      <c r="EK7" s="20"/>
      <c r="EL7" s="20"/>
    </row>
    <row r="8" spans="1:142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/>
      <c r="BZ8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S8" s="20"/>
      <c r="DT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80"/>
      <c r="EJ8" s="20"/>
      <c r="EK8" s="20"/>
      <c r="EL8" s="20"/>
    </row>
    <row r="9" spans="1:142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/>
      <c r="BY9"/>
      <c r="BZ9"/>
      <c r="CA9"/>
      <c r="CB9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S9" s="20"/>
      <c r="DT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80"/>
      <c r="EJ9" s="20"/>
      <c r="EK9" s="20"/>
      <c r="EL9" s="20"/>
    </row>
    <row r="10" spans="1:142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/>
      <c r="BY10"/>
      <c r="BZ10" s="20"/>
      <c r="CA1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80"/>
      <c r="EJ10" s="20"/>
      <c r="EK10" s="20"/>
      <c r="EL10" s="20"/>
    </row>
    <row r="11" spans="1:142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/>
      <c r="BY11"/>
      <c r="BZ11"/>
      <c r="CA11"/>
      <c r="CB11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S11" s="20"/>
      <c r="DT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80"/>
      <c r="EJ11" s="20"/>
      <c r="EK11" s="20"/>
      <c r="EL11" s="20"/>
    </row>
    <row r="12" spans="1:142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/>
      <c r="BY12" s="20"/>
      <c r="BZ12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80"/>
      <c r="EJ12" s="20"/>
      <c r="EK12" s="20"/>
      <c r="EL12" s="20"/>
    </row>
    <row r="13" spans="1:142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/>
      <c r="BY13"/>
      <c r="BZ13"/>
      <c r="CA13"/>
      <c r="CB13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S13" s="20"/>
      <c r="DT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80"/>
      <c r="EJ13" s="20"/>
      <c r="EK13" s="20"/>
      <c r="EL13" s="20"/>
    </row>
    <row r="14" spans="1:14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/>
      <c r="BY14"/>
      <c r="BZ14"/>
      <c r="CA14"/>
      <c r="CB14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80"/>
      <c r="EJ14" s="20"/>
      <c r="EK14" s="20"/>
      <c r="EL14" s="20"/>
    </row>
    <row r="15" spans="1:142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/>
      <c r="BY15"/>
      <c r="BZ15"/>
      <c r="CA15"/>
      <c r="CB15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80"/>
      <c r="EJ15" s="20"/>
      <c r="EK15" s="20"/>
      <c r="EL15" s="20"/>
    </row>
    <row r="16" spans="1:142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/>
      <c r="BZ16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S16" s="20"/>
      <c r="DT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80"/>
      <c r="EJ16" s="20"/>
      <c r="EK16" s="20"/>
      <c r="EL16" s="20"/>
    </row>
    <row r="17" spans="1:142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/>
      <c r="BY17"/>
      <c r="BZ17"/>
      <c r="CA17"/>
      <c r="CB17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S17" s="20"/>
      <c r="DT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80"/>
      <c r="EJ17" s="20"/>
      <c r="EK17" s="20"/>
      <c r="EL17" s="20"/>
    </row>
    <row r="18" spans="1:14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/>
      <c r="BY18"/>
      <c r="BZ18" s="20"/>
      <c r="CA18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80"/>
      <c r="EJ18" s="20"/>
      <c r="EK18" s="20"/>
      <c r="EL18" s="20"/>
    </row>
    <row r="19" spans="1:14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/>
      <c r="BY19"/>
      <c r="BZ19"/>
      <c r="CA19"/>
      <c r="CB19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S19" s="20"/>
      <c r="DT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80"/>
      <c r="EJ19" s="20"/>
      <c r="EK19" s="20"/>
      <c r="EL19" s="20"/>
    </row>
    <row r="20" spans="1:142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/>
      <c r="BY20"/>
      <c r="BZ20" s="20"/>
      <c r="CA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80"/>
      <c r="EJ20" s="20"/>
      <c r="EK20" s="20"/>
      <c r="EL20" s="20"/>
    </row>
    <row r="21" spans="1:142" s="92" customFormat="1">
      <c r="A21" s="91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H21" s="91"/>
      <c r="BI21" s="91"/>
      <c r="BJ21" s="91"/>
      <c r="BK21" s="91"/>
      <c r="BL21" s="91"/>
      <c r="BM21" s="91"/>
      <c r="BN21" s="91"/>
      <c r="BO21" s="91"/>
      <c r="BP21" s="91"/>
      <c r="BQ21" s="91"/>
      <c r="BR21" s="91"/>
      <c r="BS21" s="91"/>
      <c r="BT21" s="91"/>
      <c r="BU21" s="91"/>
      <c r="BV21" s="91"/>
      <c r="BW21" s="91"/>
      <c r="BZ21" s="91"/>
      <c r="CB21" s="91"/>
      <c r="CC21" s="91"/>
      <c r="CD21" s="91"/>
      <c r="CE21" s="91"/>
      <c r="CF21" s="91"/>
      <c r="CG21" s="91"/>
      <c r="CH21" s="91"/>
      <c r="CI21" s="91"/>
      <c r="CJ21" s="91"/>
      <c r="CK21" s="91"/>
      <c r="CL21" s="91"/>
      <c r="CM21" s="91"/>
      <c r="CN21" s="91"/>
      <c r="CO21" s="91"/>
      <c r="CP21" s="91"/>
      <c r="CQ21" s="91"/>
      <c r="CR21" s="91"/>
      <c r="CS21" s="91"/>
      <c r="CT21" s="91"/>
      <c r="CU21" s="91"/>
      <c r="CV21" s="91"/>
      <c r="CW21" s="91"/>
      <c r="CX21" s="91"/>
      <c r="CY21" s="91"/>
      <c r="CZ21" s="91"/>
      <c r="DA21" s="91"/>
      <c r="DB21" s="91"/>
      <c r="DC21" s="91"/>
      <c r="DD21" s="91"/>
      <c r="DE21" s="91"/>
      <c r="DF21" s="91"/>
      <c r="DG21" s="91"/>
      <c r="DH21" s="91"/>
      <c r="DI21" s="91"/>
      <c r="DJ21" s="91"/>
      <c r="DK21" s="91"/>
      <c r="DL21" s="91"/>
      <c r="DM21" s="91"/>
      <c r="DN21" s="91"/>
      <c r="DO21" s="91"/>
      <c r="DP21" s="91"/>
      <c r="DQ21" s="91"/>
      <c r="DS21" s="91"/>
      <c r="DT21" s="91"/>
      <c r="DU21" s="91"/>
      <c r="DV21" s="91"/>
      <c r="DW21" s="91"/>
      <c r="DX21" s="91"/>
      <c r="DY21" s="91"/>
      <c r="DZ21" s="91"/>
      <c r="EA21" s="91"/>
      <c r="EB21" s="91"/>
      <c r="EC21" s="91"/>
      <c r="ED21" s="91"/>
      <c r="EE21" s="91"/>
      <c r="EF21" s="91"/>
      <c r="EG21" s="91"/>
      <c r="EH21" s="91"/>
      <c r="EI21" s="93"/>
      <c r="EJ21" s="91"/>
      <c r="EK21" s="91"/>
      <c r="EL21" s="91"/>
    </row>
    <row r="22" spans="1:142" s="2" customFormat="1">
      <c r="A22" s="17"/>
      <c r="B22"/>
      <c r="C22" s="1"/>
      <c r="D22" s="1"/>
      <c r="E22" s="1"/>
      <c r="F22"/>
      <c r="G22" s="1"/>
      <c r="H22" s="1"/>
      <c r="I22" s="1"/>
      <c r="J22" s="1"/>
      <c r="K22"/>
      <c r="L22" s="1"/>
      <c r="M22" s="1"/>
      <c r="N22" s="1"/>
      <c r="O22" s="1"/>
      <c r="P22" s="17"/>
      <c r="Q22" s="1"/>
      <c r="R22" s="1"/>
      <c r="S22" s="1"/>
      <c r="T22" s="1"/>
      <c r="U22" s="27"/>
      <c r="V22" s="32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BA22" s="7"/>
      <c r="BB22" s="7"/>
      <c r="BC22" s="7"/>
      <c r="BD22" s="7"/>
      <c r="BE22" s="1"/>
      <c r="BG22" s="7"/>
      <c r="BI22" s="1"/>
      <c r="BJ22" s="1"/>
      <c r="BK22" s="7"/>
      <c r="BL22" s="7"/>
      <c r="BM22" s="7"/>
      <c r="BN22" s="7"/>
      <c r="BO22" s="7"/>
      <c r="BP22" s="7"/>
      <c r="BQ22" s="7"/>
      <c r="BR22" s="7"/>
      <c r="BS22" s="7"/>
      <c r="BT22" s="42"/>
      <c r="BU22" s="42"/>
      <c r="BV22" s="44"/>
      <c r="BW22" s="44"/>
      <c r="BX22" s="43"/>
      <c r="BY22" s="42"/>
      <c r="BZ22" s="42"/>
      <c r="CA22" s="42"/>
      <c r="CB22" s="42"/>
      <c r="CC22" s="1"/>
      <c r="CD22" s="1"/>
      <c r="CE22" s="1"/>
      <c r="CF22" s="1"/>
      <c r="CG22" s="1"/>
      <c r="CH22" s="1"/>
      <c r="CL22" s="7"/>
      <c r="CM22" s="7"/>
      <c r="CN22" s="7"/>
      <c r="CO22" s="7"/>
      <c r="DM22"/>
      <c r="DN22" s="21"/>
      <c r="DO22"/>
      <c r="DP22"/>
      <c r="DQ22"/>
      <c r="DR22"/>
      <c r="DS22"/>
      <c r="DT22"/>
      <c r="DU22"/>
      <c r="DV22"/>
      <c r="DW22"/>
      <c r="DX22" s="1"/>
      <c r="DY22"/>
      <c r="DZ22"/>
      <c r="EA22"/>
      <c r="EB22"/>
      <c r="EC22"/>
      <c r="ED22"/>
      <c r="EE22"/>
      <c r="EF22"/>
      <c r="EG22"/>
      <c r="EH22"/>
      <c r="EI22" s="27"/>
      <c r="EJ22"/>
      <c r="EK22"/>
      <c r="EL22"/>
    </row>
    <row r="23" spans="1:142" s="2" customFormat="1">
      <c r="A23" s="17"/>
      <c r="B23"/>
      <c r="C23" s="1"/>
      <c r="D23" s="1"/>
      <c r="E23" s="1"/>
      <c r="F23"/>
      <c r="G23" s="1"/>
      <c r="H23" s="1"/>
      <c r="I23" s="1"/>
      <c r="J23" s="1"/>
      <c r="K23"/>
      <c r="L23" s="1"/>
      <c r="M23" s="1"/>
      <c r="N23" s="1"/>
      <c r="O23" s="1"/>
      <c r="P23" s="17"/>
      <c r="Q23" s="1"/>
      <c r="R23" s="1"/>
      <c r="S23" s="1"/>
      <c r="T23" s="1"/>
      <c r="U23" s="27"/>
      <c r="V23" s="32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BA23" s="7"/>
      <c r="BB23" s="7"/>
      <c r="BC23" s="7"/>
      <c r="BD23" s="7"/>
      <c r="BE23" s="1"/>
      <c r="BG23" s="7"/>
      <c r="BI23" s="1"/>
      <c r="BJ23" s="1"/>
      <c r="BK23" s="7"/>
      <c r="BL23" s="7"/>
      <c r="BM23" s="7"/>
      <c r="BN23" s="7"/>
      <c r="BO23" s="7"/>
      <c r="BP23" s="7"/>
      <c r="BQ23" s="7"/>
      <c r="BR23" s="7"/>
      <c r="BS23" s="7"/>
      <c r="BT23" s="42"/>
      <c r="BU23" s="42"/>
      <c r="BV23" s="44"/>
      <c r="BW23" s="44"/>
      <c r="BX23" s="43"/>
      <c r="BY23" s="42"/>
      <c r="BZ23" s="42"/>
      <c r="CA23" s="42"/>
      <c r="CB23" s="42"/>
      <c r="CC23" s="1"/>
      <c r="CD23" s="1"/>
      <c r="CE23" s="1"/>
      <c r="CF23" s="1"/>
      <c r="CG23" s="1"/>
      <c r="CH23" s="1"/>
      <c r="CL23" s="7"/>
      <c r="CM23" s="7"/>
      <c r="CN23" s="7"/>
      <c r="CO23" s="7"/>
      <c r="DM23"/>
      <c r="DN23" s="21"/>
      <c r="DO23"/>
      <c r="DP23"/>
      <c r="DQ23"/>
      <c r="DR23"/>
      <c r="DS23"/>
      <c r="DT23"/>
      <c r="DU23"/>
      <c r="DV23"/>
      <c r="DW23"/>
      <c r="DX23" s="1"/>
      <c r="DY23"/>
      <c r="DZ23"/>
      <c r="EA23"/>
      <c r="EB23"/>
      <c r="EC23"/>
      <c r="ED23"/>
      <c r="EE23"/>
      <c r="EF23"/>
      <c r="EG23"/>
      <c r="EH23"/>
      <c r="EI23" s="29"/>
      <c r="EJ23"/>
      <c r="EK23"/>
      <c r="EL23"/>
    </row>
    <row r="24" spans="1:142" s="2" customFormat="1">
      <c r="A24" s="17"/>
      <c r="B24"/>
      <c r="C24" s="1"/>
      <c r="D24" s="1"/>
      <c r="E24" s="1"/>
      <c r="F24"/>
      <c r="G24" s="1"/>
      <c r="H24" s="1"/>
      <c r="I24" s="1"/>
      <c r="J24" s="1"/>
      <c r="K24"/>
      <c r="L24" s="1"/>
      <c r="M24" s="1"/>
      <c r="N24" s="1"/>
      <c r="O24" s="1"/>
      <c r="P24" s="17"/>
      <c r="Q24" s="1"/>
      <c r="R24" s="1"/>
      <c r="S24" s="1"/>
      <c r="T24" s="1"/>
      <c r="U24" s="27"/>
      <c r="V24" s="32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BA24" s="7"/>
      <c r="BB24" s="7"/>
      <c r="BC24" s="7"/>
      <c r="BD24" s="7"/>
      <c r="BE24" s="1"/>
      <c r="BG24" s="7"/>
      <c r="BI24" s="1"/>
      <c r="BJ24" s="1"/>
      <c r="BK24" s="7"/>
      <c r="BL24" s="7"/>
      <c r="BM24" s="7"/>
      <c r="BN24" s="7"/>
      <c r="BO24" s="7"/>
      <c r="BP24" s="7"/>
      <c r="BQ24" s="7"/>
      <c r="BR24" s="7"/>
      <c r="BS24" s="7"/>
      <c r="BT24" s="42"/>
      <c r="BU24" s="42"/>
      <c r="BV24" s="44"/>
      <c r="BW24" s="44"/>
      <c r="BX24" s="43"/>
      <c r="BY24" s="42"/>
      <c r="BZ24" s="42"/>
      <c r="CA24" s="42"/>
      <c r="CB24" s="42"/>
      <c r="CC24" s="1"/>
      <c r="CD24" s="1"/>
      <c r="CE24" s="1"/>
      <c r="CF24" s="1"/>
      <c r="CG24" s="1"/>
      <c r="CH24" s="1"/>
      <c r="CL24" s="7"/>
      <c r="CM24" s="7"/>
      <c r="CN24" s="7"/>
      <c r="CO24" s="7"/>
      <c r="DM24"/>
      <c r="DN24" s="21"/>
      <c r="DO24"/>
      <c r="DP24"/>
      <c r="DQ24"/>
      <c r="DR24"/>
      <c r="DS24"/>
      <c r="DT24"/>
      <c r="DU24"/>
      <c r="DV24"/>
      <c r="DW24"/>
      <c r="DX24" s="1"/>
      <c r="DY24"/>
      <c r="DZ24"/>
      <c r="EA24"/>
      <c r="EB24"/>
      <c r="EC24"/>
      <c r="ED24"/>
      <c r="EE24"/>
      <c r="EF24"/>
      <c r="EG24"/>
      <c r="EH24"/>
      <c r="EI24" s="29"/>
      <c r="EJ24"/>
      <c r="EK24"/>
      <c r="EL24"/>
    </row>
    <row r="25" spans="1:142" s="2" customFormat="1">
      <c r="A25" s="17"/>
      <c r="B25"/>
      <c r="C25" s="4"/>
      <c r="D25" s="5"/>
      <c r="E25" s="1"/>
      <c r="F25"/>
      <c r="G25" s="1"/>
      <c r="H25" s="1"/>
      <c r="I25" s="1"/>
      <c r="J25" s="1"/>
      <c r="K25"/>
      <c r="L25" s="1"/>
      <c r="M25" s="1"/>
      <c r="N25" s="1"/>
      <c r="O25" s="1"/>
      <c r="P25" s="17"/>
      <c r="Q25" s="6"/>
      <c r="R25" s="5"/>
      <c r="S25" s="1"/>
      <c r="T25" s="1"/>
      <c r="U25" s="27"/>
      <c r="V25" s="30"/>
      <c r="W25" s="5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BA25" s="1"/>
      <c r="BB25" s="1"/>
      <c r="BC25" s="1"/>
      <c r="BD25" s="1"/>
      <c r="BE25" s="1"/>
      <c r="BG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42"/>
      <c r="BU25" s="42"/>
      <c r="BV25" s="45"/>
      <c r="BW25" s="45"/>
      <c r="BX25" s="46"/>
      <c r="BY25" s="42"/>
      <c r="BZ25" s="42"/>
      <c r="CA25" s="42"/>
      <c r="CB25" s="42"/>
      <c r="CC25" s="1"/>
      <c r="CD25" s="1"/>
      <c r="CE25" s="1"/>
      <c r="CF25" s="1"/>
      <c r="CG25" s="1"/>
      <c r="CH25" s="1"/>
      <c r="CL25" s="1"/>
      <c r="CM25" s="1"/>
      <c r="CN25" s="1"/>
      <c r="CO25" s="1"/>
      <c r="DM25"/>
      <c r="DN25" s="21"/>
      <c r="DO25"/>
      <c r="DP25"/>
      <c r="DQ25"/>
      <c r="DR25"/>
      <c r="DS25"/>
      <c r="DT25"/>
      <c r="DU25"/>
      <c r="DV25"/>
      <c r="DW25"/>
      <c r="DX25" s="1"/>
      <c r="DY25"/>
      <c r="DZ25"/>
      <c r="EA25"/>
      <c r="EB25"/>
      <c r="EC25"/>
      <c r="ED25"/>
      <c r="EE25"/>
      <c r="EF25"/>
      <c r="EG25"/>
      <c r="EH25"/>
      <c r="EI25" s="29"/>
      <c r="EJ25"/>
      <c r="EK25"/>
      <c r="EL25"/>
    </row>
    <row r="26" spans="1:142" s="2" customFormat="1">
      <c r="A26" s="17"/>
      <c r="B26"/>
      <c r="C26" s="1"/>
      <c r="D26" s="1"/>
      <c r="E26" s="1"/>
      <c r="F26"/>
      <c r="G26" s="1"/>
      <c r="H26" s="1"/>
      <c r="I26" s="1"/>
      <c r="J26" s="1"/>
      <c r="K26"/>
      <c r="L26" s="1"/>
      <c r="M26" s="1"/>
      <c r="N26" s="1"/>
      <c r="O26" s="1"/>
      <c r="P26" s="17"/>
      <c r="Q26" s="6"/>
      <c r="R26" s="5"/>
      <c r="S26" s="1"/>
      <c r="T26" s="1"/>
      <c r="U26" s="27"/>
      <c r="V26" s="31"/>
      <c r="W26" s="5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BA26" s="1"/>
      <c r="BB26" s="1"/>
      <c r="BC26" s="1"/>
      <c r="BD26" s="1"/>
      <c r="BE26" s="1"/>
      <c r="BG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42"/>
      <c r="BU26" s="42"/>
      <c r="BV26" s="45"/>
      <c r="BW26" s="45"/>
      <c r="BX26" s="43"/>
      <c r="BY26" s="42"/>
      <c r="BZ26" s="42"/>
      <c r="CA26" s="42"/>
      <c r="CB26" s="42"/>
      <c r="CC26" s="1"/>
      <c r="CD26" s="1"/>
      <c r="CE26" s="1"/>
      <c r="CF26" s="1"/>
      <c r="CG26" s="1"/>
      <c r="CH26" s="1"/>
      <c r="CL26" s="1"/>
      <c r="CM26" s="1"/>
      <c r="CN26" s="1"/>
      <c r="CO26" s="1"/>
      <c r="DM26"/>
      <c r="DN26" s="21"/>
      <c r="DO26"/>
      <c r="DP26"/>
      <c r="DQ26"/>
      <c r="DR26"/>
      <c r="DS26"/>
      <c r="DT26"/>
      <c r="DU26"/>
      <c r="DV26"/>
      <c r="DW26"/>
      <c r="DX26" s="1"/>
      <c r="DY26"/>
      <c r="DZ26"/>
      <c r="EA26"/>
      <c r="EB26"/>
      <c r="EC26"/>
      <c r="ED26"/>
      <c r="EE26"/>
      <c r="EF26"/>
      <c r="EG26"/>
      <c r="EH26"/>
      <c r="EI26" s="29"/>
      <c r="EJ26"/>
      <c r="EK26"/>
      <c r="EL26"/>
    </row>
    <row r="27" spans="1:142" s="2" customFormat="1">
      <c r="A27" s="17"/>
      <c r="B27"/>
      <c r="C27" s="1"/>
      <c r="D27" s="1"/>
      <c r="E27" s="1"/>
      <c r="F27"/>
      <c r="G27" s="1"/>
      <c r="H27" s="1"/>
      <c r="I27" s="1"/>
      <c r="J27" s="1"/>
      <c r="K27"/>
      <c r="L27" s="1"/>
      <c r="M27" s="1"/>
      <c r="N27" s="1"/>
      <c r="O27" s="1"/>
      <c r="P27" s="17"/>
      <c r="Q27" s="6"/>
      <c r="R27" s="5"/>
      <c r="S27" s="1"/>
      <c r="T27" s="1"/>
      <c r="U27" s="27"/>
      <c r="V27" s="30"/>
      <c r="W27" s="5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BA27" s="1"/>
      <c r="BB27" s="1"/>
      <c r="BC27" s="1"/>
      <c r="BD27" s="1"/>
      <c r="BE27" s="1"/>
      <c r="BG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42"/>
      <c r="BU27" s="42"/>
      <c r="BV27" s="45"/>
      <c r="BW27" s="45"/>
      <c r="BX27" s="43"/>
      <c r="BY27" s="42"/>
      <c r="BZ27" s="42"/>
      <c r="CA27" s="42"/>
      <c r="CB27" s="42"/>
      <c r="CC27" s="1"/>
      <c r="CD27" s="1"/>
      <c r="CE27" s="1"/>
      <c r="CF27" s="1"/>
      <c r="CG27" s="1"/>
      <c r="CH27" s="1"/>
      <c r="CL27" s="1"/>
      <c r="CM27" s="1"/>
      <c r="CN27" s="1"/>
      <c r="CO27" s="1"/>
      <c r="DM27"/>
      <c r="DN27" s="21"/>
      <c r="DO27"/>
      <c r="DP27"/>
      <c r="DQ27"/>
      <c r="DR27"/>
      <c r="DS27"/>
      <c r="DT27"/>
      <c r="DU27"/>
      <c r="DV27"/>
      <c r="DW27"/>
      <c r="DX27" s="1"/>
      <c r="DY27"/>
      <c r="DZ27"/>
      <c r="EA27"/>
      <c r="EB27"/>
      <c r="EC27"/>
      <c r="ED27"/>
      <c r="EE27"/>
      <c r="EF27"/>
      <c r="EG27"/>
      <c r="EH27"/>
      <c r="EI27" s="29"/>
      <c r="EJ27"/>
      <c r="EK27"/>
      <c r="EL27"/>
    </row>
    <row r="28" spans="1:142">
      <c r="EI28" s="29"/>
    </row>
    <row r="29" spans="1:142">
      <c r="EI29" s="29"/>
    </row>
    <row r="30" spans="1:142" s="2" customFormat="1">
      <c r="A30" s="17"/>
      <c r="B30"/>
      <c r="C30" s="1"/>
      <c r="D30" s="1"/>
      <c r="E30" s="1"/>
      <c r="F30"/>
      <c r="G30" s="1"/>
      <c r="H30" s="1"/>
      <c r="I30" s="1"/>
      <c r="J30" s="1"/>
      <c r="K30"/>
      <c r="L30" s="1"/>
      <c r="M30" s="1"/>
      <c r="N30" s="1"/>
      <c r="O30" s="1"/>
      <c r="P30" s="17"/>
      <c r="Q30" s="1"/>
      <c r="R30" s="1"/>
      <c r="S30" s="1"/>
      <c r="T30" s="1"/>
      <c r="U30" s="27"/>
      <c r="V30" s="32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BA30" s="7"/>
      <c r="BB30" s="7"/>
      <c r="BC30" s="7"/>
      <c r="BD30" s="7"/>
      <c r="BE30" s="1"/>
      <c r="BG30" s="7"/>
      <c r="BI30" s="1"/>
      <c r="BJ30" s="1"/>
      <c r="BK30" s="7"/>
      <c r="BL30" s="7"/>
      <c r="BM30" s="7"/>
      <c r="BN30" s="7"/>
      <c r="BO30" s="7"/>
      <c r="BP30" s="7"/>
      <c r="BQ30" s="7"/>
      <c r="BR30" s="7"/>
      <c r="BS30" s="7"/>
      <c r="BT30" s="42"/>
      <c r="BU30" s="42"/>
      <c r="BV30" s="44"/>
      <c r="BW30" s="44"/>
      <c r="BX30" s="43"/>
      <c r="BY30" s="42"/>
      <c r="BZ30" s="42"/>
      <c r="CA30" s="42"/>
      <c r="CB30" s="42"/>
      <c r="CC30" s="1"/>
      <c r="CD30" s="1"/>
      <c r="CE30" s="1"/>
      <c r="CF30" s="1"/>
      <c r="CG30" s="1"/>
      <c r="CH30" s="1"/>
      <c r="CL30" s="7"/>
      <c r="CM30" s="7"/>
      <c r="CN30" s="7"/>
      <c r="CO30" s="7"/>
      <c r="DM30"/>
      <c r="DN30" s="21"/>
      <c r="DO30"/>
      <c r="DP30"/>
      <c r="DQ30"/>
      <c r="DR30"/>
      <c r="DS30"/>
      <c r="DT30"/>
      <c r="DU30"/>
      <c r="DV30"/>
      <c r="DW30"/>
      <c r="DX30" s="1"/>
      <c r="DY30"/>
      <c r="DZ30"/>
      <c r="EA30"/>
      <c r="EB30"/>
      <c r="EC30"/>
      <c r="ED30"/>
      <c r="EE30"/>
      <c r="EF30"/>
      <c r="EG30"/>
      <c r="EH30"/>
      <c r="EI30" s="29"/>
      <c r="EJ30"/>
      <c r="EK30"/>
      <c r="EL30"/>
    </row>
    <row r="31" spans="1:142" s="2" customFormat="1">
      <c r="A31" s="17"/>
      <c r="B31"/>
      <c r="C31" s="1"/>
      <c r="D31" s="1"/>
      <c r="E31" s="1"/>
      <c r="F31"/>
      <c r="G31" s="1"/>
      <c r="H31" s="1"/>
      <c r="I31" s="1"/>
      <c r="J31" s="1"/>
      <c r="K31"/>
      <c r="L31" s="1"/>
      <c r="M31" s="1"/>
      <c r="N31" s="1"/>
      <c r="O31" s="1"/>
      <c r="P31" s="17"/>
      <c r="Q31" s="1"/>
      <c r="R31" s="1"/>
      <c r="S31" s="1"/>
      <c r="T31" s="1"/>
      <c r="U31" s="27"/>
      <c r="V31" s="32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BA31" s="7"/>
      <c r="BB31" s="7"/>
      <c r="BC31" s="7"/>
      <c r="BD31" s="7"/>
      <c r="BE31" s="1"/>
      <c r="BG31" s="7"/>
      <c r="BI31" s="1"/>
      <c r="BJ31" s="1"/>
      <c r="BK31" s="7"/>
      <c r="BL31" s="7"/>
      <c r="BM31" s="7"/>
      <c r="BN31" s="7"/>
      <c r="BO31" s="7"/>
      <c r="BP31" s="7"/>
      <c r="BQ31" s="7"/>
      <c r="BR31" s="7"/>
      <c r="BS31" s="7"/>
      <c r="BT31" s="42"/>
      <c r="BU31" s="42"/>
      <c r="BV31" s="44"/>
      <c r="BW31" s="44"/>
      <c r="BX31" s="43"/>
      <c r="BY31" s="42"/>
      <c r="BZ31" s="42"/>
      <c r="CA31" s="42"/>
      <c r="CB31" s="42"/>
      <c r="CC31" s="1"/>
      <c r="CD31" s="1"/>
      <c r="CE31" s="1"/>
      <c r="CF31" s="1"/>
      <c r="CG31" s="1"/>
      <c r="CH31" s="1"/>
      <c r="CL31" s="7"/>
      <c r="CM31" s="7"/>
      <c r="CN31" s="7"/>
      <c r="CO31" s="7"/>
      <c r="DM31"/>
      <c r="DN31" s="21"/>
      <c r="DO31"/>
      <c r="DP31"/>
      <c r="DQ31"/>
      <c r="DR31"/>
      <c r="DS31"/>
      <c r="DT31"/>
      <c r="DU31"/>
      <c r="DV31"/>
      <c r="DW31"/>
      <c r="DX31" s="1"/>
      <c r="DY31"/>
      <c r="DZ31"/>
      <c r="EA31"/>
      <c r="EB31"/>
      <c r="EC31"/>
      <c r="ED31"/>
      <c r="EE31"/>
      <c r="EF31"/>
      <c r="EG31"/>
      <c r="EH31"/>
      <c r="EI31" s="94"/>
      <c r="EJ31"/>
      <c r="EK31"/>
      <c r="EL31"/>
    </row>
    <row r="32" spans="1:142" s="2" customFormat="1">
      <c r="A32" s="17"/>
      <c r="B32"/>
      <c r="C32" s="1"/>
      <c r="D32" s="1"/>
      <c r="E32" s="1"/>
      <c r="F32"/>
      <c r="G32" s="1"/>
      <c r="H32" s="1"/>
      <c r="I32" s="1"/>
      <c r="J32" s="1"/>
      <c r="K32"/>
      <c r="L32" s="1"/>
      <c r="M32" s="1"/>
      <c r="N32" s="1"/>
      <c r="O32" s="1"/>
      <c r="P32" s="17"/>
      <c r="Q32" s="1"/>
      <c r="R32" s="1"/>
      <c r="S32" s="3"/>
      <c r="T32" s="3"/>
      <c r="U32" s="27"/>
      <c r="V32" s="32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BA32" s="7"/>
      <c r="BB32" s="7"/>
      <c r="BC32" s="7"/>
      <c r="BD32" s="7"/>
      <c r="BE32" s="1"/>
      <c r="BG32" s="7"/>
      <c r="BI32" s="1"/>
      <c r="BJ32" s="1"/>
      <c r="BK32" s="7"/>
      <c r="BL32" s="7"/>
      <c r="BM32" s="7"/>
      <c r="BN32" s="7"/>
      <c r="BO32" s="7"/>
      <c r="BP32" s="7"/>
      <c r="BQ32" s="7"/>
      <c r="BR32" s="7"/>
      <c r="BS32" s="7"/>
      <c r="BT32" s="42"/>
      <c r="BU32" s="42"/>
      <c r="BV32" s="44"/>
      <c r="BW32" s="44"/>
      <c r="BX32" s="43"/>
      <c r="BY32" s="42"/>
      <c r="BZ32" s="42"/>
      <c r="CA32" s="42"/>
      <c r="CB32" s="42"/>
      <c r="CC32" s="1"/>
      <c r="CD32" s="1"/>
      <c r="CE32" s="1"/>
      <c r="CF32" s="1"/>
      <c r="CG32" s="1"/>
      <c r="CH32" s="1"/>
      <c r="CL32" s="7"/>
      <c r="CM32" s="7"/>
      <c r="CN32" s="7"/>
      <c r="CO32" s="7"/>
      <c r="DM32"/>
      <c r="DN32" s="21"/>
      <c r="DO32"/>
      <c r="DP32"/>
      <c r="DQ32"/>
      <c r="DR32"/>
      <c r="DS32"/>
      <c r="DT32"/>
      <c r="DU32"/>
      <c r="DV32"/>
      <c r="DW32"/>
      <c r="DX32" s="1"/>
      <c r="DY32"/>
      <c r="DZ32"/>
      <c r="EA32"/>
      <c r="EB32"/>
      <c r="EC32"/>
      <c r="ED32"/>
      <c r="EE32"/>
      <c r="EF32"/>
      <c r="EG32"/>
      <c r="EH32"/>
      <c r="EI32" s="27"/>
      <c r="EJ32"/>
      <c r="EK32"/>
      <c r="EL32"/>
    </row>
    <row r="33" spans="1:142" s="2" customFormat="1">
      <c r="A33" s="17"/>
      <c r="B33"/>
      <c r="C33" s="1"/>
      <c r="D33" s="1"/>
      <c r="E33" s="1"/>
      <c r="F33"/>
      <c r="G33" s="1"/>
      <c r="H33" s="1"/>
      <c r="I33" s="1"/>
      <c r="J33" s="1"/>
      <c r="K33"/>
      <c r="L33" s="1"/>
      <c r="M33" s="1"/>
      <c r="N33" s="1"/>
      <c r="O33" s="1"/>
      <c r="P33" s="17"/>
      <c r="Q33" s="1"/>
      <c r="R33" s="1"/>
      <c r="S33" s="1"/>
      <c r="T33" s="1"/>
      <c r="U33" s="27"/>
      <c r="V33" s="32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BA33" s="7"/>
      <c r="BB33" s="7"/>
      <c r="BC33" s="7"/>
      <c r="BD33" s="7"/>
      <c r="BE33" s="1"/>
      <c r="BG33" s="7"/>
      <c r="BI33" s="1"/>
      <c r="BJ33" s="1"/>
      <c r="BK33" s="7"/>
      <c r="BL33" s="7"/>
      <c r="BM33" s="7"/>
      <c r="BN33" s="7"/>
      <c r="BO33" s="7"/>
      <c r="BP33" s="7"/>
      <c r="BQ33" s="7"/>
      <c r="BR33" s="7"/>
      <c r="BS33" s="7"/>
      <c r="BT33" s="42"/>
      <c r="BU33" s="42"/>
      <c r="BV33" s="44"/>
      <c r="BW33" s="44"/>
      <c r="BX33" s="43"/>
      <c r="BY33" s="42"/>
      <c r="BZ33" s="42"/>
      <c r="CA33" s="42"/>
      <c r="CB33" s="42"/>
      <c r="CC33" s="1"/>
      <c r="CD33" s="1"/>
      <c r="CE33" s="1"/>
      <c r="CF33" s="1"/>
      <c r="CG33" s="1"/>
      <c r="CH33" s="1"/>
      <c r="CL33" s="7"/>
      <c r="CM33" s="7"/>
      <c r="CN33" s="7"/>
      <c r="CO33" s="7"/>
      <c r="DM33"/>
      <c r="DN33" s="21"/>
      <c r="DO33"/>
      <c r="DP33"/>
      <c r="DQ33"/>
      <c r="DR33"/>
      <c r="DS33"/>
      <c r="DT33"/>
      <c r="DU33"/>
      <c r="DV33"/>
      <c r="DW33"/>
      <c r="DX33" s="1"/>
      <c r="DY33"/>
      <c r="DZ33"/>
      <c r="EA33"/>
      <c r="EB33"/>
      <c r="EC33"/>
      <c r="ED33"/>
      <c r="EE33"/>
      <c r="EF33"/>
      <c r="EG33"/>
      <c r="EH33"/>
      <c r="EI33" s="27"/>
      <c r="EJ33"/>
      <c r="EK33"/>
      <c r="EL33"/>
    </row>
    <row r="34" spans="1:142" s="2" customFormat="1">
      <c r="A34" s="17"/>
      <c r="B34"/>
      <c r="C34" s="1"/>
      <c r="D34" s="1"/>
      <c r="E34" s="1"/>
      <c r="F34"/>
      <c r="G34" s="1"/>
      <c r="H34" s="1"/>
      <c r="I34" s="1"/>
      <c r="J34" s="1"/>
      <c r="K34"/>
      <c r="L34" s="1"/>
      <c r="M34" s="1"/>
      <c r="N34" s="1"/>
      <c r="O34" s="1"/>
      <c r="P34" s="17"/>
      <c r="Q34" s="1"/>
      <c r="R34" s="1"/>
      <c r="S34" s="1"/>
      <c r="T34" s="1"/>
      <c r="U34" s="27"/>
      <c r="V34" s="32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BA34" s="7"/>
      <c r="BB34" s="7"/>
      <c r="BC34" s="7"/>
      <c r="BD34" s="7"/>
      <c r="BE34" s="1"/>
      <c r="BG34" s="7"/>
      <c r="BI34" s="1"/>
      <c r="BJ34" s="1"/>
      <c r="BK34" s="7"/>
      <c r="BL34" s="7"/>
      <c r="BM34" s="7"/>
      <c r="BN34" s="7"/>
      <c r="BO34" s="7"/>
      <c r="BP34" s="7"/>
      <c r="BQ34" s="7"/>
      <c r="BR34" s="7"/>
      <c r="BS34" s="7"/>
      <c r="BT34" s="42"/>
      <c r="BU34" s="42"/>
      <c r="BV34" s="44"/>
      <c r="BW34" s="44"/>
      <c r="BX34" s="43"/>
      <c r="BY34" s="42"/>
      <c r="BZ34" s="42"/>
      <c r="CA34" s="42"/>
      <c r="CB34" s="42"/>
      <c r="CC34" s="1"/>
      <c r="CD34" s="1"/>
      <c r="CE34" s="1"/>
      <c r="CF34" s="1"/>
      <c r="CG34" s="1"/>
      <c r="CH34" s="1"/>
      <c r="CL34" s="7"/>
      <c r="CM34" s="7"/>
      <c r="CN34" s="7"/>
      <c r="CO34" s="7"/>
      <c r="DM34"/>
      <c r="DN34" s="21"/>
      <c r="DO34"/>
      <c r="DP34"/>
      <c r="DQ34"/>
      <c r="DR34"/>
      <c r="DS34"/>
      <c r="DT34"/>
      <c r="DU34"/>
      <c r="DV34"/>
      <c r="DW34"/>
      <c r="DX34" s="1"/>
      <c r="DY34"/>
      <c r="DZ34"/>
      <c r="EA34"/>
      <c r="EB34"/>
      <c r="EC34"/>
      <c r="ED34"/>
      <c r="EE34"/>
      <c r="EF34"/>
      <c r="EG34"/>
      <c r="EH34"/>
      <c r="EI34" s="1"/>
      <c r="EJ34"/>
      <c r="EK34"/>
      <c r="EL34"/>
    </row>
    <row r="35" spans="1:142" s="2" customFormat="1">
      <c r="A35" s="17"/>
      <c r="B35"/>
      <c r="C35" s="1"/>
      <c r="D35" s="1"/>
      <c r="E35" s="1"/>
      <c r="F35"/>
      <c r="G35" s="1"/>
      <c r="H35" s="1"/>
      <c r="I35" s="1"/>
      <c r="J35" s="1"/>
      <c r="K35"/>
      <c r="L35" s="1"/>
      <c r="M35" s="1"/>
      <c r="N35" s="1"/>
      <c r="O35" s="1"/>
      <c r="P35" s="17"/>
      <c r="Q35" s="1"/>
      <c r="R35" s="1"/>
      <c r="S35" s="1"/>
      <c r="T35" s="1"/>
      <c r="U35" s="27"/>
      <c r="V35" s="32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BA35" s="7"/>
      <c r="BB35" s="7"/>
      <c r="BC35" s="7"/>
      <c r="BD35" s="7"/>
      <c r="BE35" s="1"/>
      <c r="BG35" s="7"/>
      <c r="BI35" s="1"/>
      <c r="BJ35" s="1"/>
      <c r="BK35" s="7"/>
      <c r="BL35" s="7"/>
      <c r="BM35" s="7"/>
      <c r="BN35" s="7"/>
      <c r="BO35" s="7"/>
      <c r="BP35" s="7"/>
      <c r="BQ35" s="7"/>
      <c r="BR35" s="7"/>
      <c r="BS35" s="7"/>
      <c r="BT35" s="42"/>
      <c r="BU35" s="42"/>
      <c r="BV35" s="44"/>
      <c r="BW35" s="44"/>
      <c r="BX35" s="43"/>
      <c r="BY35" s="42"/>
      <c r="BZ35" s="42"/>
      <c r="CA35" s="42"/>
      <c r="CB35" s="42"/>
      <c r="CC35" s="1"/>
      <c r="CD35" s="1"/>
      <c r="CE35" s="1"/>
      <c r="CF35" s="1"/>
      <c r="CG35" s="1"/>
      <c r="CH35" s="1"/>
      <c r="CL35" s="7"/>
      <c r="CM35" s="7"/>
      <c r="CN35" s="7"/>
      <c r="CO35" s="7"/>
      <c r="DM35"/>
      <c r="DN35" s="21"/>
      <c r="DO35"/>
      <c r="DP35"/>
      <c r="DQ35"/>
      <c r="DR35"/>
      <c r="DS35"/>
      <c r="DT35"/>
      <c r="DU35"/>
      <c r="DV35"/>
      <c r="DW35"/>
      <c r="DX35" s="1"/>
      <c r="DY35"/>
      <c r="DZ35"/>
      <c r="EA35"/>
      <c r="EB35"/>
      <c r="EC35"/>
      <c r="ED35"/>
      <c r="EE35"/>
      <c r="EF35"/>
      <c r="EG35"/>
      <c r="EH35"/>
      <c r="EI35" s="1"/>
      <c r="EJ35"/>
      <c r="EK35"/>
      <c r="EL35"/>
    </row>
    <row r="36" spans="1:142" s="2" customFormat="1">
      <c r="A36" s="17"/>
      <c r="B36"/>
      <c r="C36" s="1"/>
      <c r="D36" s="1"/>
      <c r="E36" s="1"/>
      <c r="F36"/>
      <c r="G36" s="1"/>
      <c r="H36" s="1"/>
      <c r="I36" s="1"/>
      <c r="J36" s="1"/>
      <c r="K36"/>
      <c r="L36" s="1"/>
      <c r="M36" s="1"/>
      <c r="N36" s="1"/>
      <c r="O36" s="1"/>
      <c r="P36" s="17"/>
      <c r="Q36" s="1"/>
      <c r="R36" s="1"/>
      <c r="S36" s="1"/>
      <c r="T36" s="1"/>
      <c r="U36" s="27"/>
      <c r="V36" s="32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BA36" s="7"/>
      <c r="BB36" s="7"/>
      <c r="BC36" s="7"/>
      <c r="BD36" s="7"/>
      <c r="BE36" s="1"/>
      <c r="BG36" s="7"/>
      <c r="BI36" s="1"/>
      <c r="BJ36" s="1"/>
      <c r="BK36" s="7"/>
      <c r="BL36" s="7"/>
      <c r="BM36" s="7"/>
      <c r="BN36" s="7"/>
      <c r="BO36" s="7"/>
      <c r="BP36" s="7"/>
      <c r="BQ36" s="7"/>
      <c r="BR36" s="7"/>
      <c r="BS36" s="7"/>
      <c r="BT36" s="42"/>
      <c r="BU36" s="42"/>
      <c r="BV36" s="44"/>
      <c r="BW36" s="44"/>
      <c r="BX36" s="43"/>
      <c r="BY36" s="42"/>
      <c r="BZ36" s="42"/>
      <c r="CA36" s="42"/>
      <c r="CB36" s="42"/>
      <c r="CC36" s="1"/>
      <c r="CD36" s="1"/>
      <c r="CE36" s="1"/>
      <c r="CF36" s="1"/>
      <c r="CG36" s="1"/>
      <c r="CH36" s="1"/>
      <c r="CL36" s="7"/>
      <c r="CM36" s="7"/>
      <c r="CN36" s="7"/>
      <c r="CO36" s="7"/>
      <c r="DM36"/>
      <c r="DN36" s="21"/>
      <c r="DO36"/>
      <c r="DP36"/>
      <c r="DQ36"/>
      <c r="DR36"/>
      <c r="DS36"/>
      <c r="DT36"/>
      <c r="DU36"/>
      <c r="DV36"/>
      <c r="DW36"/>
      <c r="DX36" s="1"/>
      <c r="DY36"/>
      <c r="DZ36"/>
      <c r="EA36"/>
      <c r="EB36"/>
      <c r="EC36"/>
      <c r="ED36"/>
      <c r="EE36"/>
      <c r="EF36"/>
      <c r="EG36"/>
      <c r="EH36"/>
      <c r="EI36" s="1"/>
      <c r="EJ36"/>
      <c r="EK36"/>
      <c r="EL36"/>
    </row>
    <row r="37" spans="1:142" s="2" customFormat="1">
      <c r="A37" s="17"/>
      <c r="B37"/>
      <c r="C37" s="1"/>
      <c r="D37" s="1"/>
      <c r="E37" s="1"/>
      <c r="F37"/>
      <c r="G37" s="1"/>
      <c r="H37" s="1"/>
      <c r="I37" s="1"/>
      <c r="J37" s="1"/>
      <c r="K37"/>
      <c r="L37" s="1"/>
      <c r="M37" s="1"/>
      <c r="N37" s="1"/>
      <c r="O37" s="1"/>
      <c r="P37" s="17"/>
      <c r="Q37" s="1"/>
      <c r="R37" s="1"/>
      <c r="S37" s="1"/>
      <c r="T37" s="1"/>
      <c r="U37" s="27"/>
      <c r="V37" s="32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BA37" s="7"/>
      <c r="BB37" s="7"/>
      <c r="BC37" s="7"/>
      <c r="BD37" s="7"/>
      <c r="BE37" s="1"/>
      <c r="BG37" s="7"/>
      <c r="BI37" s="1"/>
      <c r="BJ37" s="1"/>
      <c r="BK37" s="7"/>
      <c r="BL37" s="7"/>
      <c r="BM37" s="7"/>
      <c r="BN37" s="7"/>
      <c r="BO37" s="7"/>
      <c r="BP37" s="7"/>
      <c r="BQ37" s="7"/>
      <c r="BR37" s="7"/>
      <c r="BS37" s="7"/>
      <c r="BT37" s="42"/>
      <c r="BU37" s="42"/>
      <c r="BV37" s="44"/>
      <c r="BW37" s="44"/>
      <c r="BX37" s="43"/>
      <c r="BY37" s="42"/>
      <c r="BZ37" s="42"/>
      <c r="CA37" s="42"/>
      <c r="CB37" s="42"/>
      <c r="CC37" s="1"/>
      <c r="CD37" s="1"/>
      <c r="CE37" s="1"/>
      <c r="CF37" s="1"/>
      <c r="CG37" s="1"/>
      <c r="CH37" s="1"/>
      <c r="CL37" s="7"/>
      <c r="CM37" s="7"/>
      <c r="CN37" s="7"/>
      <c r="CO37" s="7"/>
      <c r="DM37"/>
      <c r="DN37" s="21"/>
      <c r="DO37"/>
      <c r="DP37"/>
      <c r="DQ37"/>
      <c r="DR37"/>
      <c r="DS37"/>
      <c r="DT37"/>
      <c r="DU37"/>
      <c r="DV37"/>
      <c r="DW37"/>
      <c r="DX37" s="1"/>
      <c r="DY37"/>
      <c r="DZ37"/>
      <c r="EA37"/>
      <c r="EB37"/>
      <c r="EC37"/>
      <c r="ED37"/>
      <c r="EE37"/>
      <c r="EF37"/>
      <c r="EG37"/>
      <c r="EH37"/>
      <c r="EI37" s="1"/>
      <c r="EJ37"/>
      <c r="EK37"/>
      <c r="EL37"/>
    </row>
    <row r="38" spans="1:142" s="2" customFormat="1">
      <c r="A38" s="17"/>
      <c r="B38"/>
      <c r="C38" s="1"/>
      <c r="D38" s="1"/>
      <c r="E38" s="1"/>
      <c r="F38"/>
      <c r="G38" s="1"/>
      <c r="H38" s="1"/>
      <c r="I38" s="1"/>
      <c r="J38" s="1"/>
      <c r="K38"/>
      <c r="L38" s="1"/>
      <c r="M38" s="1"/>
      <c r="N38" s="1"/>
      <c r="O38" s="1"/>
      <c r="P38" s="17"/>
      <c r="Q38" s="1"/>
      <c r="R38" s="1"/>
      <c r="S38" s="1"/>
      <c r="T38" s="1"/>
      <c r="U38" s="27"/>
      <c r="V38" s="32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BA38" s="7"/>
      <c r="BB38" s="7"/>
      <c r="BC38" s="7"/>
      <c r="BD38" s="7"/>
      <c r="BE38" s="1"/>
      <c r="BG38" s="7"/>
      <c r="BI38" s="1"/>
      <c r="BJ38" s="1"/>
      <c r="BK38" s="7"/>
      <c r="BL38" s="7"/>
      <c r="BM38" s="7"/>
      <c r="BN38" s="7"/>
      <c r="BO38" s="7"/>
      <c r="BP38" s="7"/>
      <c r="BQ38" s="7"/>
      <c r="BR38" s="7"/>
      <c r="BS38" s="7"/>
      <c r="BT38" s="42"/>
      <c r="BU38" s="42"/>
      <c r="BV38" s="44"/>
      <c r="BW38" s="44"/>
      <c r="BX38" s="43"/>
      <c r="BY38" s="42"/>
      <c r="BZ38" s="42"/>
      <c r="CA38" s="42"/>
      <c r="CB38" s="42"/>
      <c r="CC38" s="1"/>
      <c r="CD38" s="1"/>
      <c r="CE38" s="1"/>
      <c r="CF38" s="1"/>
      <c r="CG38" s="1"/>
      <c r="CH38" s="1"/>
      <c r="CL38" s="7"/>
      <c r="CM38" s="7"/>
      <c r="CN38" s="7"/>
      <c r="CO38" s="7"/>
      <c r="DM38"/>
      <c r="DN38" s="21"/>
      <c r="DO38"/>
      <c r="DP38"/>
      <c r="DQ38"/>
      <c r="DR38"/>
      <c r="DS38"/>
      <c r="DT38"/>
      <c r="DU38"/>
      <c r="DV38"/>
      <c r="DW38"/>
      <c r="DX38" s="1"/>
      <c r="DY38"/>
      <c r="DZ38"/>
      <c r="EA38"/>
      <c r="EB38"/>
      <c r="EC38"/>
      <c r="ED38"/>
      <c r="EE38"/>
      <c r="EF38"/>
      <c r="EG38"/>
      <c r="EH38"/>
      <c r="EI38" s="1"/>
      <c r="EJ38"/>
      <c r="EK38"/>
      <c r="EL38"/>
    </row>
    <row r="39" spans="1:142" s="2" customFormat="1">
      <c r="A39" s="17"/>
      <c r="B39"/>
      <c r="C39" s="1"/>
      <c r="D39" s="1"/>
      <c r="E39" s="1"/>
      <c r="F39"/>
      <c r="G39" s="1"/>
      <c r="H39" s="1"/>
      <c r="I39" s="1"/>
      <c r="J39" s="1"/>
      <c r="K39"/>
      <c r="L39" s="1"/>
      <c r="M39" s="1"/>
      <c r="N39" s="1"/>
      <c r="O39" s="1"/>
      <c r="P39" s="17"/>
      <c r="Q39" s="1"/>
      <c r="R39" s="1"/>
      <c r="S39" s="1"/>
      <c r="T39" s="1"/>
      <c r="U39" s="27"/>
      <c r="V39" s="32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BA39" s="7"/>
      <c r="BB39" s="7"/>
      <c r="BC39" s="7"/>
      <c r="BD39" s="7"/>
      <c r="BE39" s="1"/>
      <c r="BG39" s="7"/>
      <c r="BI39" s="1"/>
      <c r="BJ39" s="1"/>
      <c r="BK39" s="7"/>
      <c r="BL39" s="7"/>
      <c r="BM39" s="7"/>
      <c r="BN39" s="7"/>
      <c r="BO39" s="7"/>
      <c r="BP39" s="7"/>
      <c r="BQ39" s="7"/>
      <c r="BR39" s="7"/>
      <c r="BS39" s="7"/>
      <c r="BT39" s="42"/>
      <c r="BU39" s="42"/>
      <c r="BV39" s="44"/>
      <c r="BW39" s="44"/>
      <c r="BX39" s="43"/>
      <c r="BY39" s="42"/>
      <c r="BZ39" s="42"/>
      <c r="CA39" s="42"/>
      <c r="CB39" s="42"/>
      <c r="CC39" s="1"/>
      <c r="CD39" s="1"/>
      <c r="CE39" s="1"/>
      <c r="CF39" s="1"/>
      <c r="CG39" s="1"/>
      <c r="CH39" s="1"/>
      <c r="CL39" s="7"/>
      <c r="CM39" s="7"/>
      <c r="CN39" s="7"/>
      <c r="CO39" s="7"/>
      <c r="DM39"/>
      <c r="DN39" s="21"/>
      <c r="DO39"/>
      <c r="DP39"/>
      <c r="DQ39"/>
      <c r="DR39"/>
      <c r="DS39"/>
      <c r="DT39"/>
      <c r="DU39"/>
      <c r="DV39"/>
      <c r="DW39"/>
      <c r="DX39" s="1"/>
      <c r="DY39"/>
      <c r="DZ39"/>
      <c r="EA39"/>
      <c r="EB39"/>
      <c r="EC39"/>
      <c r="ED39"/>
      <c r="EE39"/>
      <c r="EF39"/>
      <c r="EG39"/>
      <c r="EH39"/>
      <c r="EI39" s="1"/>
      <c r="EJ39"/>
      <c r="EK39"/>
      <c r="EL39"/>
    </row>
    <row r="40" spans="1:142" s="2" customFormat="1">
      <c r="A40" s="17"/>
      <c r="B40"/>
      <c r="C40" s="1"/>
      <c r="D40" s="1"/>
      <c r="E40" s="1"/>
      <c r="F40"/>
      <c r="G40" s="1"/>
      <c r="H40" s="1"/>
      <c r="I40" s="1"/>
      <c r="J40" s="1"/>
      <c r="K40"/>
      <c r="L40" s="1"/>
      <c r="M40" s="1"/>
      <c r="N40" s="1"/>
      <c r="O40" s="1"/>
      <c r="P40" s="17"/>
      <c r="Q40" s="1"/>
      <c r="R40" s="1"/>
      <c r="S40" s="1"/>
      <c r="T40" s="1"/>
      <c r="U40" s="27"/>
      <c r="V40" s="32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BA40" s="7"/>
      <c r="BB40" s="7"/>
      <c r="BC40" s="7"/>
      <c r="BD40" s="7"/>
      <c r="BE40" s="1"/>
      <c r="BG40" s="7"/>
      <c r="BI40" s="1"/>
      <c r="BJ40" s="1"/>
      <c r="BK40" s="7"/>
      <c r="BL40" s="7"/>
      <c r="BM40" s="7"/>
      <c r="BN40" s="7"/>
      <c r="BO40" s="7"/>
      <c r="BP40" s="7"/>
      <c r="BQ40" s="7"/>
      <c r="BR40" s="7"/>
      <c r="BS40" s="7"/>
      <c r="BT40" s="42"/>
      <c r="BU40" s="42"/>
      <c r="BV40" s="44"/>
      <c r="BW40" s="44"/>
      <c r="BX40" s="43"/>
      <c r="BY40" s="42"/>
      <c r="BZ40" s="42"/>
      <c r="CA40" s="42"/>
      <c r="CB40" s="42"/>
      <c r="CC40" s="1"/>
      <c r="CD40" s="1"/>
      <c r="CE40" s="1"/>
      <c r="CF40" s="1"/>
      <c r="CG40" s="1"/>
      <c r="CH40" s="1"/>
      <c r="CL40" s="7"/>
      <c r="CM40" s="7"/>
      <c r="CN40" s="7"/>
      <c r="CO40" s="7"/>
      <c r="DM40"/>
      <c r="DN40" s="21"/>
      <c r="DO40"/>
      <c r="DP40"/>
      <c r="DQ40"/>
      <c r="DR40"/>
      <c r="DS40"/>
      <c r="DT40"/>
      <c r="DU40"/>
      <c r="DV40"/>
      <c r="DW40"/>
      <c r="DX40" s="1"/>
      <c r="DY40"/>
      <c r="DZ40"/>
      <c r="EA40"/>
      <c r="EB40"/>
      <c r="EC40"/>
      <c r="ED40"/>
      <c r="EE40"/>
      <c r="EF40"/>
      <c r="EG40"/>
      <c r="EH40"/>
      <c r="EI40" s="1"/>
      <c r="EJ40"/>
      <c r="EK40"/>
      <c r="EL40"/>
    </row>
    <row r="41" spans="1:142" s="2" customFormat="1">
      <c r="A41" s="17"/>
      <c r="B41"/>
      <c r="C41" s="1"/>
      <c r="D41" s="1"/>
      <c r="E41" s="1"/>
      <c r="F41"/>
      <c r="G41" s="1"/>
      <c r="H41" s="1"/>
      <c r="I41" s="1"/>
      <c r="J41" s="1"/>
      <c r="K41"/>
      <c r="L41" s="1"/>
      <c r="M41" s="1"/>
      <c r="N41" s="1"/>
      <c r="O41" s="1"/>
      <c r="P41" s="17"/>
      <c r="Q41" s="1"/>
      <c r="R41" s="1"/>
      <c r="S41" s="1"/>
      <c r="T41" s="1"/>
      <c r="U41" s="27"/>
      <c r="V41" s="32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BA41" s="7"/>
      <c r="BB41" s="7"/>
      <c r="BC41" s="7"/>
      <c r="BD41" s="7"/>
      <c r="BE41" s="1"/>
      <c r="BG41" s="7"/>
      <c r="BI41" s="1"/>
      <c r="BJ41" s="1"/>
      <c r="BK41" s="7"/>
      <c r="BL41" s="7"/>
      <c r="BM41" s="7"/>
      <c r="BN41" s="7"/>
      <c r="BO41" s="7"/>
      <c r="BP41" s="7"/>
      <c r="BQ41" s="7"/>
      <c r="BR41" s="7"/>
      <c r="BS41" s="7"/>
      <c r="BT41" s="42"/>
      <c r="BU41" s="42"/>
      <c r="BV41" s="44"/>
      <c r="BW41" s="44"/>
      <c r="BX41" s="43"/>
      <c r="BY41" s="42"/>
      <c r="BZ41" s="42"/>
      <c r="CA41" s="42"/>
      <c r="CB41" s="42"/>
      <c r="CC41" s="1"/>
      <c r="CD41" s="1"/>
      <c r="CE41" s="1"/>
      <c r="CF41" s="1"/>
      <c r="CG41" s="1"/>
      <c r="CH41" s="1"/>
      <c r="CL41" s="7"/>
      <c r="CM41" s="7"/>
      <c r="CN41" s="7"/>
      <c r="CO41" s="7"/>
      <c r="DM41"/>
      <c r="DN41" s="21"/>
      <c r="DO41"/>
      <c r="DP41"/>
      <c r="DQ41"/>
      <c r="DR41"/>
      <c r="DS41"/>
      <c r="DT41"/>
      <c r="DU41"/>
      <c r="DV41"/>
      <c r="DW41"/>
      <c r="DX41" s="1"/>
      <c r="DY41"/>
      <c r="DZ41"/>
      <c r="EA41"/>
      <c r="EB41"/>
      <c r="EC41"/>
      <c r="ED41"/>
      <c r="EE41"/>
      <c r="EF41"/>
      <c r="EG41"/>
      <c r="EH41"/>
      <c r="EI41" s="1"/>
      <c r="EJ41"/>
      <c r="EK41"/>
      <c r="EL41"/>
    </row>
    <row r="42" spans="1:142" s="2" customFormat="1">
      <c r="A42" s="17"/>
      <c r="B42"/>
      <c r="C42" s="1"/>
      <c r="D42" s="1"/>
      <c r="E42" s="1"/>
      <c r="F42"/>
      <c r="G42" s="1"/>
      <c r="H42" s="1"/>
      <c r="I42" s="1"/>
      <c r="J42" s="1"/>
      <c r="K42"/>
      <c r="L42" s="1"/>
      <c r="M42" s="1"/>
      <c r="N42" s="1"/>
      <c r="O42" s="1"/>
      <c r="P42" s="17"/>
      <c r="Q42" s="1"/>
      <c r="R42" s="1"/>
      <c r="S42" s="1"/>
      <c r="T42" s="1"/>
      <c r="U42" s="27"/>
      <c r="V42" s="32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BA42" s="7"/>
      <c r="BB42" s="7"/>
      <c r="BC42" s="7"/>
      <c r="BD42" s="7"/>
      <c r="BE42" s="1"/>
      <c r="BG42" s="7"/>
      <c r="BI42" s="1"/>
      <c r="BJ42" s="1"/>
      <c r="BK42" s="7"/>
      <c r="BL42" s="7"/>
      <c r="BM42" s="7"/>
      <c r="BN42" s="7"/>
      <c r="BO42" s="7"/>
      <c r="BP42" s="7"/>
      <c r="BQ42" s="7"/>
      <c r="BR42" s="7"/>
      <c r="BS42" s="7"/>
      <c r="BT42" s="42"/>
      <c r="BU42" s="42"/>
      <c r="BV42" s="44"/>
      <c r="BW42" s="44"/>
      <c r="BX42" s="43"/>
      <c r="BY42" s="42"/>
      <c r="BZ42" s="42"/>
      <c r="CA42" s="42"/>
      <c r="CB42" s="42"/>
      <c r="CC42" s="1"/>
      <c r="CD42" s="1"/>
      <c r="CE42" s="1"/>
      <c r="CF42" s="1"/>
      <c r="CG42" s="1"/>
      <c r="CH42" s="1"/>
      <c r="CL42" s="7"/>
      <c r="CM42" s="7"/>
      <c r="CN42" s="7"/>
      <c r="CO42" s="7"/>
      <c r="DM42"/>
      <c r="DN42" s="21"/>
      <c r="DO42"/>
      <c r="DP42"/>
      <c r="DQ42"/>
      <c r="DR42"/>
      <c r="DS42"/>
      <c r="DT42"/>
      <c r="DU42"/>
      <c r="DV42"/>
      <c r="DW42"/>
      <c r="DX42" s="1"/>
      <c r="DY42"/>
      <c r="DZ42"/>
      <c r="EA42"/>
      <c r="EB42"/>
      <c r="EC42"/>
      <c r="ED42"/>
      <c r="EE42"/>
      <c r="EF42"/>
      <c r="EG42"/>
      <c r="EH42"/>
      <c r="EI42" s="1"/>
      <c r="EJ42"/>
      <c r="EK42"/>
      <c r="EL42"/>
    </row>
    <row r="43" spans="1:142" s="2" customFormat="1">
      <c r="A43" s="17"/>
      <c r="B43"/>
      <c r="C43" s="1"/>
      <c r="D43" s="1"/>
      <c r="E43" s="1"/>
      <c r="F43"/>
      <c r="G43" s="1"/>
      <c r="H43" s="1"/>
      <c r="I43" s="1"/>
      <c r="J43" s="1"/>
      <c r="K43"/>
      <c r="L43" s="1"/>
      <c r="M43" s="1"/>
      <c r="N43" s="1"/>
      <c r="O43" s="1"/>
      <c r="P43" s="17"/>
      <c r="Q43" s="1"/>
      <c r="R43" s="1"/>
      <c r="S43" s="1"/>
      <c r="T43" s="1"/>
      <c r="U43" s="27"/>
      <c r="V43" s="32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BA43" s="7"/>
      <c r="BB43" s="7"/>
      <c r="BC43" s="7"/>
      <c r="BD43" s="7"/>
      <c r="BE43" s="1"/>
      <c r="BG43" s="7"/>
      <c r="BI43" s="1"/>
      <c r="BJ43" s="1"/>
      <c r="BK43" s="7"/>
      <c r="BL43" s="7"/>
      <c r="BM43" s="7"/>
      <c r="BN43" s="7"/>
      <c r="BO43" s="7"/>
      <c r="BP43" s="7"/>
      <c r="BQ43" s="7"/>
      <c r="BR43" s="7"/>
      <c r="BS43" s="7"/>
      <c r="BT43" s="42"/>
      <c r="BU43" s="42"/>
      <c r="BV43" s="44"/>
      <c r="BW43" s="44"/>
      <c r="BX43" s="43"/>
      <c r="BY43" s="42"/>
      <c r="BZ43" s="42"/>
      <c r="CA43" s="42"/>
      <c r="CB43" s="42"/>
      <c r="CC43" s="1"/>
      <c r="CD43" s="1"/>
      <c r="CE43" s="1"/>
      <c r="CF43" s="1"/>
      <c r="CG43" s="1"/>
      <c r="CH43" s="1"/>
      <c r="CL43" s="7"/>
      <c r="CM43" s="7"/>
      <c r="CN43" s="7"/>
      <c r="CO43" s="7"/>
      <c r="DM43"/>
      <c r="DN43" s="21"/>
      <c r="DO43"/>
      <c r="DP43"/>
      <c r="DQ43"/>
      <c r="DR43"/>
      <c r="DS43"/>
      <c r="DT43"/>
      <c r="DU43"/>
      <c r="DV43"/>
      <c r="DW43"/>
      <c r="DX43" s="1"/>
      <c r="DY43"/>
      <c r="DZ43"/>
      <c r="EA43"/>
      <c r="EB43"/>
      <c r="EC43"/>
      <c r="ED43"/>
      <c r="EE43"/>
      <c r="EF43"/>
      <c r="EG43"/>
      <c r="EH43"/>
      <c r="EI43" s="1"/>
      <c r="EJ43"/>
      <c r="EK43"/>
      <c r="EL43"/>
    </row>
    <row r="44" spans="1:142" s="2" customFormat="1">
      <c r="A44" s="17"/>
      <c r="B44"/>
      <c r="C44" s="1"/>
      <c r="D44" s="1"/>
      <c r="E44" s="1"/>
      <c r="F44"/>
      <c r="G44" s="1"/>
      <c r="H44" s="1"/>
      <c r="I44" s="1"/>
      <c r="J44" s="1"/>
      <c r="K44"/>
      <c r="L44" s="1"/>
      <c r="M44" s="1"/>
      <c r="N44" s="1"/>
      <c r="O44" s="1"/>
      <c r="P44" s="17"/>
      <c r="Q44" s="1"/>
      <c r="R44" s="1"/>
      <c r="S44" s="1"/>
      <c r="T44" s="1"/>
      <c r="U44" s="27"/>
      <c r="V44" s="32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BA44" s="7"/>
      <c r="BB44" s="7"/>
      <c r="BC44" s="7"/>
      <c r="BD44" s="7"/>
      <c r="BE44" s="1"/>
      <c r="BG44" s="7"/>
      <c r="BI44" s="1"/>
      <c r="BJ44" s="1"/>
      <c r="BK44" s="7"/>
      <c r="BL44" s="7"/>
      <c r="BM44" s="7"/>
      <c r="BN44" s="7"/>
      <c r="BO44" s="7"/>
      <c r="BP44" s="7"/>
      <c r="BQ44" s="7"/>
      <c r="BR44" s="7"/>
      <c r="BS44" s="7"/>
      <c r="BT44" s="42"/>
      <c r="BU44" s="42"/>
      <c r="BV44" s="44"/>
      <c r="BW44" s="44"/>
      <c r="BX44" s="43"/>
      <c r="BY44" s="42"/>
      <c r="BZ44" s="42"/>
      <c r="CA44" s="42"/>
      <c r="CB44" s="42"/>
      <c r="CC44" s="1"/>
      <c r="CD44" s="1"/>
      <c r="CE44" s="1"/>
      <c r="CF44" s="1"/>
      <c r="CG44" s="1"/>
      <c r="CH44" s="1"/>
      <c r="CL44" s="7"/>
      <c r="CM44" s="7"/>
      <c r="CN44" s="7"/>
      <c r="CO44" s="7"/>
      <c r="DM44"/>
      <c r="DN44" s="21"/>
      <c r="DO44"/>
      <c r="DP44"/>
      <c r="DQ44"/>
      <c r="DR44"/>
      <c r="DS44"/>
      <c r="DT44"/>
      <c r="DU44"/>
      <c r="DV44"/>
      <c r="DW44"/>
      <c r="DX44" s="1"/>
      <c r="DY44"/>
      <c r="DZ44"/>
      <c r="EA44"/>
      <c r="EB44"/>
      <c r="EC44"/>
      <c r="ED44"/>
      <c r="EE44"/>
      <c r="EF44"/>
      <c r="EG44"/>
      <c r="EH44"/>
      <c r="EI44" s="1"/>
      <c r="EJ44"/>
      <c r="EK44"/>
      <c r="EL44"/>
    </row>
    <row r="45" spans="1:142" s="2" customFormat="1">
      <c r="A45" s="17"/>
      <c r="B45"/>
      <c r="C45" s="1"/>
      <c r="D45" s="1"/>
      <c r="E45" s="1"/>
      <c r="F45"/>
      <c r="G45" s="1"/>
      <c r="H45" s="1"/>
      <c r="I45" s="1"/>
      <c r="J45" s="1"/>
      <c r="K45"/>
      <c r="L45" s="1"/>
      <c r="M45" s="1"/>
      <c r="N45" s="1"/>
      <c r="O45" s="1"/>
      <c r="P45" s="17"/>
      <c r="Q45" s="1"/>
      <c r="R45" s="1"/>
      <c r="S45" s="1"/>
      <c r="T45" s="1"/>
      <c r="U45" s="27"/>
      <c r="V45" s="32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BA45" s="7"/>
      <c r="BB45" s="7"/>
      <c r="BC45" s="7"/>
      <c r="BD45" s="7"/>
      <c r="BE45" s="1"/>
      <c r="BG45" s="7"/>
      <c r="BI45" s="1"/>
      <c r="BJ45" s="1"/>
      <c r="BK45" s="7"/>
      <c r="BL45" s="7"/>
      <c r="BM45" s="7"/>
      <c r="BN45" s="7"/>
      <c r="BO45" s="7"/>
      <c r="BP45" s="7"/>
      <c r="BQ45" s="7"/>
      <c r="BR45" s="7"/>
      <c r="BS45" s="7"/>
      <c r="BT45" s="42"/>
      <c r="BU45" s="42"/>
      <c r="BV45" s="44"/>
      <c r="BW45" s="44"/>
      <c r="BX45" s="43"/>
      <c r="BY45" s="42"/>
      <c r="BZ45" s="42"/>
      <c r="CA45" s="42"/>
      <c r="CB45" s="42"/>
      <c r="CC45" s="1"/>
      <c r="CD45" s="1"/>
      <c r="CE45" s="1"/>
      <c r="CF45" s="1"/>
      <c r="CG45" s="1"/>
      <c r="CH45" s="1"/>
      <c r="CL45" s="7"/>
      <c r="CM45" s="7"/>
      <c r="CN45" s="7"/>
      <c r="CO45" s="7"/>
      <c r="DM45"/>
      <c r="DN45" s="21"/>
      <c r="DO45"/>
      <c r="DP45"/>
      <c r="DQ45"/>
      <c r="DR45"/>
      <c r="DS45"/>
      <c r="DT45"/>
      <c r="DU45"/>
      <c r="DV45"/>
      <c r="DW45"/>
      <c r="DX45" s="1"/>
      <c r="DY45"/>
      <c r="DZ45"/>
      <c r="EA45"/>
      <c r="EB45"/>
      <c r="EC45"/>
      <c r="ED45"/>
      <c r="EE45"/>
      <c r="EF45"/>
      <c r="EG45"/>
      <c r="EH45"/>
      <c r="EI45" s="1"/>
      <c r="EJ45"/>
      <c r="EK45"/>
      <c r="EL45"/>
    </row>
    <row r="46" spans="1:142" s="2" customFormat="1">
      <c r="A46" s="17"/>
      <c r="B46"/>
      <c r="C46" s="4"/>
      <c r="D46" s="5"/>
      <c r="E46" s="1"/>
      <c r="F46"/>
      <c r="G46" s="1"/>
      <c r="H46" s="1"/>
      <c r="I46" s="1"/>
      <c r="J46" s="1"/>
      <c r="K46"/>
      <c r="L46" s="1"/>
      <c r="M46" s="1"/>
      <c r="N46" s="1"/>
      <c r="O46" s="1"/>
      <c r="P46" s="17"/>
      <c r="Q46" s="6"/>
      <c r="R46" s="5"/>
      <c r="S46" s="1"/>
      <c r="T46" s="1"/>
      <c r="U46" s="27"/>
      <c r="V46" s="30"/>
      <c r="W46" s="5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BA46" s="1"/>
      <c r="BB46" s="1"/>
      <c r="BC46" s="1"/>
      <c r="BD46" s="1"/>
      <c r="BE46" s="1"/>
      <c r="BG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42"/>
      <c r="BU46" s="42"/>
      <c r="BV46" s="45"/>
      <c r="BW46" s="45"/>
      <c r="BX46" s="46"/>
      <c r="BY46" s="42"/>
      <c r="BZ46" s="42"/>
      <c r="CA46" s="42"/>
      <c r="CB46" s="42"/>
      <c r="CC46" s="1"/>
      <c r="CD46" s="1"/>
      <c r="CE46" s="1"/>
      <c r="CF46" s="1"/>
      <c r="CG46" s="1"/>
      <c r="CH46" s="1"/>
      <c r="CL46" s="1"/>
      <c r="CM46" s="1"/>
      <c r="CN46" s="1"/>
      <c r="CO46" s="1"/>
      <c r="DM46"/>
      <c r="DN46" s="21"/>
      <c r="DO46"/>
      <c r="DP46"/>
      <c r="DQ46"/>
      <c r="DR46"/>
      <c r="DS46"/>
      <c r="DT46"/>
      <c r="DU46"/>
      <c r="DV46"/>
      <c r="DW46"/>
      <c r="DX46" s="1"/>
      <c r="DY46"/>
      <c r="DZ46"/>
      <c r="EA46"/>
      <c r="EB46"/>
      <c r="EC46"/>
      <c r="ED46"/>
      <c r="EE46"/>
      <c r="EF46"/>
      <c r="EG46"/>
      <c r="EH46"/>
      <c r="EI46" s="1"/>
      <c r="EJ46"/>
      <c r="EK46"/>
      <c r="EL46"/>
    </row>
    <row r="47" spans="1:142" s="2" customFormat="1">
      <c r="A47" s="17"/>
      <c r="B47"/>
      <c r="C47" s="1"/>
      <c r="D47" s="1"/>
      <c r="E47" s="1"/>
      <c r="F47"/>
      <c r="G47" s="1"/>
      <c r="H47" s="1"/>
      <c r="I47" s="1"/>
      <c r="J47" s="1"/>
      <c r="K47"/>
      <c r="L47" s="1"/>
      <c r="M47" s="1"/>
      <c r="N47" s="1"/>
      <c r="O47" s="1"/>
      <c r="P47" s="17"/>
      <c r="Q47" s="6"/>
      <c r="R47" s="5"/>
      <c r="S47" s="1"/>
      <c r="T47" s="1"/>
      <c r="U47" s="27"/>
      <c r="V47" s="31"/>
      <c r="W47" s="5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BA47" s="1"/>
      <c r="BB47" s="1"/>
      <c r="BC47" s="1"/>
      <c r="BD47" s="1"/>
      <c r="BE47" s="1"/>
      <c r="BG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42"/>
      <c r="BU47" s="42"/>
      <c r="BV47" s="45"/>
      <c r="BW47" s="45"/>
      <c r="BX47" s="43"/>
      <c r="BY47" s="42"/>
      <c r="BZ47" s="42"/>
      <c r="CA47" s="42"/>
      <c r="CB47" s="42"/>
      <c r="CC47" s="1"/>
      <c r="CD47" s="1"/>
      <c r="CE47" s="1"/>
      <c r="CF47" s="1"/>
      <c r="CG47" s="1"/>
      <c r="CH47" s="1"/>
      <c r="CL47" s="1"/>
      <c r="CM47" s="1"/>
      <c r="CN47" s="1"/>
      <c r="CO47" s="1"/>
      <c r="DM47"/>
      <c r="DN47" s="21"/>
      <c r="DO47"/>
      <c r="DP47"/>
      <c r="DQ47"/>
      <c r="DR47"/>
      <c r="DS47"/>
      <c r="DT47"/>
      <c r="DU47"/>
      <c r="DV47"/>
      <c r="DW47"/>
      <c r="DX47" s="1"/>
      <c r="DY47"/>
      <c r="DZ47"/>
      <c r="EA47"/>
      <c r="EB47"/>
      <c r="EC47"/>
      <c r="ED47"/>
      <c r="EE47"/>
      <c r="EF47"/>
      <c r="EG47"/>
      <c r="EH47"/>
      <c r="EI47" s="1"/>
      <c r="EJ47"/>
      <c r="EK47"/>
      <c r="EL47"/>
    </row>
    <row r="48" spans="1:142" s="2" customFormat="1">
      <c r="A48" s="17"/>
      <c r="B48"/>
      <c r="C48" s="1"/>
      <c r="D48" s="1"/>
      <c r="E48" s="1"/>
      <c r="F48"/>
      <c r="G48" s="1"/>
      <c r="H48" s="1"/>
      <c r="I48" s="1"/>
      <c r="J48" s="1"/>
      <c r="K48"/>
      <c r="L48" s="1"/>
      <c r="M48" s="1"/>
      <c r="N48" s="1"/>
      <c r="O48" s="1"/>
      <c r="P48" s="17"/>
      <c r="Q48" s="6"/>
      <c r="R48" s="5"/>
      <c r="S48" s="1"/>
      <c r="T48" s="1"/>
      <c r="U48" s="27"/>
      <c r="V48" s="30"/>
      <c r="W48" s="5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BA48" s="1"/>
      <c r="BB48" s="1"/>
      <c r="BC48" s="1"/>
      <c r="BD48" s="1"/>
      <c r="BE48" s="1"/>
      <c r="BG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42"/>
      <c r="BU48" s="42"/>
      <c r="BV48" s="45"/>
      <c r="BW48" s="45"/>
      <c r="BX48" s="43"/>
      <c r="BY48" s="42"/>
      <c r="BZ48" s="42"/>
      <c r="CA48" s="42"/>
      <c r="CB48" s="42"/>
      <c r="CC48" s="1"/>
      <c r="CD48" s="1"/>
      <c r="CE48" s="1"/>
      <c r="CF48" s="1"/>
      <c r="CG48" s="1"/>
      <c r="CH48" s="1"/>
      <c r="CL48" s="1"/>
      <c r="CM48" s="1"/>
      <c r="CN48" s="1"/>
      <c r="CO48" s="1"/>
      <c r="DM48"/>
      <c r="DN48" s="21"/>
      <c r="DO48"/>
      <c r="DP48"/>
      <c r="DQ48"/>
      <c r="DR48"/>
      <c r="DS48"/>
      <c r="DT48"/>
      <c r="DU48"/>
      <c r="DV48"/>
      <c r="DW48"/>
      <c r="DX48" s="1"/>
      <c r="DY48"/>
      <c r="DZ48"/>
      <c r="EA48"/>
      <c r="EB48"/>
      <c r="EC48"/>
      <c r="ED48"/>
      <c r="EE48"/>
      <c r="EF48"/>
      <c r="EG48"/>
      <c r="EH48"/>
      <c r="EI48" s="1"/>
      <c r="EJ48"/>
      <c r="EK48"/>
      <c r="EL48"/>
    </row>
  </sheetData>
  <mergeCells count="21">
    <mergeCell ref="BT1:CB1"/>
    <mergeCell ref="A1:F1"/>
    <mergeCell ref="M1:P1"/>
    <mergeCell ref="S1:X1"/>
    <mergeCell ref="Y1:AE1"/>
    <mergeCell ref="AF1:AK1"/>
    <mergeCell ref="AL1:AR1"/>
    <mergeCell ref="AS1:BA1"/>
    <mergeCell ref="BB1:BE1"/>
    <mergeCell ref="BF1:BG1"/>
    <mergeCell ref="BK1:BM1"/>
    <mergeCell ref="BO1:BS1"/>
    <mergeCell ref="DJ1:DL1"/>
    <mergeCell ref="DO1:DU1"/>
    <mergeCell ref="DV1:DX1"/>
    <mergeCell ref="CI1:CK1"/>
    <mergeCell ref="CL1:CO1"/>
    <mergeCell ref="CP1:CS1"/>
    <mergeCell ref="CT1:CZ1"/>
    <mergeCell ref="DA1:DF1"/>
    <mergeCell ref="DG1:DI1"/>
  </mergeCells>
  <conditionalFormatting sqref="V47 V26">
    <cfRule type="cellIs" dxfId="31" priority="27" stopIfTrue="1" operator="greaterThanOrEqual">
      <formula>0.62</formula>
    </cfRule>
  </conditionalFormatting>
  <conditionalFormatting sqref="DN2:DN1048576">
    <cfRule type="cellIs" dxfId="30" priority="23" operator="equal">
      <formula>3</formula>
    </cfRule>
    <cfRule type="cellIs" dxfId="29" priority="24" operator="equal">
      <formula>2</formula>
    </cfRule>
    <cfRule type="cellIs" dxfId="28" priority="25" operator="equal">
      <formula>1</formula>
    </cfRule>
  </conditionalFormatting>
  <conditionalFormatting sqref="EF3:EG21">
    <cfRule type="cellIs" dxfId="27" priority="22" operator="equal">
      <formula>2</formula>
    </cfRule>
  </conditionalFormatting>
  <conditionalFormatting sqref="EF3:EG21">
    <cfRule type="cellIs" dxfId="26" priority="21" operator="equal">
      <formula>3</formula>
    </cfRule>
  </conditionalFormatting>
  <conditionalFormatting sqref="EH12:EI12 EH4:EI4">
    <cfRule type="cellIs" dxfId="25" priority="20" operator="equal">
      <formula>4</formula>
    </cfRule>
  </conditionalFormatting>
  <conditionalFormatting sqref="U3:AR21 BA3:BD21 BK3:BS21 BV3:BW21 CL3:CO21 DN3:DN21 DY3:EB21 EF3:EL21">
    <cfRule type="cellIs" dxfId="24" priority="16" stopIfTrue="1" operator="equal">
      <formula>4</formula>
    </cfRule>
    <cfRule type="cellIs" dxfId="23" priority="17" stopIfTrue="1" operator="equal">
      <formula>3</formula>
    </cfRule>
    <cfRule type="cellIs" dxfId="22" priority="18" stopIfTrue="1" operator="equal">
      <formula>1</formula>
    </cfRule>
    <cfRule type="cellIs" dxfId="21" priority="19" stopIfTrue="1" operator="equal">
      <formula>2</formula>
    </cfRule>
  </conditionalFormatting>
  <conditionalFormatting sqref="DN21">
    <cfRule type="cellIs" dxfId="20" priority="13" operator="equal">
      <formula>3</formula>
    </cfRule>
    <cfRule type="cellIs" dxfId="19" priority="14" operator="equal">
      <formula>2</formula>
    </cfRule>
    <cfRule type="cellIs" dxfId="18" priority="15" operator="equal">
      <formula>1</formula>
    </cfRule>
  </conditionalFormatting>
  <conditionalFormatting sqref="EF21:EG21">
    <cfRule type="cellIs" dxfId="17" priority="12" operator="equal">
      <formula>2</formula>
    </cfRule>
  </conditionalFormatting>
  <conditionalFormatting sqref="EF21:EG21">
    <cfRule type="cellIs" dxfId="16" priority="11" operator="equal">
      <formula>3</formula>
    </cfRule>
  </conditionalFormatting>
  <conditionalFormatting sqref="U21:AR21 BA21:BD21 BK21:BS21 BV21:BW21 CL21:CO21 DN21 DY21:EB21 EF21:EL21">
    <cfRule type="cellIs" dxfId="15" priority="7" stopIfTrue="1" operator="equal">
      <formula>4</formula>
    </cfRule>
    <cfRule type="cellIs" dxfId="14" priority="8" stopIfTrue="1" operator="equal">
      <formula>3</formula>
    </cfRule>
    <cfRule type="cellIs" dxfId="13" priority="9" stopIfTrue="1" operator="equal">
      <formula>1</formula>
    </cfRule>
    <cfRule type="cellIs" dxfId="12" priority="10" stopIfTrue="1" operator="equal">
      <formula>2</formula>
    </cfRule>
  </conditionalFormatting>
  <conditionalFormatting sqref="EI23:EI30">
    <cfRule type="cellIs" dxfId="11" priority="6" stopIfTrue="1" operator="greaterThan">
      <formula>61</formula>
    </cfRule>
  </conditionalFormatting>
  <conditionalFormatting sqref="EI12 EI4">
    <cfRule type="cellIs" dxfId="9" priority="5" operator="equal">
      <formula>4</formula>
    </cfRule>
  </conditionalFormatting>
  <conditionalFormatting sqref="EI3:EI21">
    <cfRule type="cellIs" dxfId="7" priority="1" stopIfTrue="1" operator="equal">
      <formula>4</formula>
    </cfRule>
    <cfRule type="cellIs" dxfId="6" priority="2" stopIfTrue="1" operator="equal">
      <formula>3</formula>
    </cfRule>
    <cfRule type="cellIs" dxfId="5" priority="3" stopIfTrue="1" operator="equal">
      <formula>1</formula>
    </cfRule>
    <cfRule type="cellIs" dxfId="4" priority="4" stopIfTrue="1" operator="equal">
      <formula>2</formula>
    </cfRule>
  </conditionalFormatting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L85"/>
  <sheetViews>
    <sheetView zoomScale="90" zoomScaleNormal="90" workbookViewId="0">
      <pane xSplit="22" ySplit="2" topLeftCell="EC3" activePane="bottomRight" state="frozen"/>
      <selection pane="topRight" activeCell="W1" sqref="W1"/>
      <selection pane="bottomLeft" activeCell="A3" sqref="A3"/>
      <selection pane="bottomRight" activeCell="A3" sqref="A3"/>
    </sheetView>
  </sheetViews>
  <sheetFormatPr defaultRowHeight="15"/>
  <cols>
    <col min="1" max="1" width="12" style="17" customWidth="1"/>
    <col min="2" max="2" width="5.7109375" customWidth="1"/>
    <col min="3" max="3" width="6.7109375" style="1" customWidth="1"/>
    <col min="4" max="4" width="5.7109375" style="1" customWidth="1"/>
    <col min="5" max="5" width="7.7109375" style="1" customWidth="1"/>
    <col min="6" max="6" width="10.7109375" customWidth="1"/>
    <col min="7" max="9" width="7.7109375" style="1" customWidth="1"/>
    <col min="10" max="10" width="4.7109375" style="1" customWidth="1"/>
    <col min="11" max="11" width="18" customWidth="1"/>
    <col min="12" max="12" width="5.7109375" style="1" customWidth="1"/>
    <col min="13" max="13" width="3.7109375" style="1" customWidth="1"/>
    <col min="14" max="14" width="5.7109375" style="1" customWidth="1"/>
    <col min="15" max="15" width="6" style="1" customWidth="1"/>
    <col min="16" max="16" width="9.7109375" style="17" customWidth="1"/>
    <col min="17" max="18" width="4.7109375" style="1" customWidth="1"/>
    <col min="19" max="19" width="6.7109375" style="1" customWidth="1"/>
    <col min="20" max="20" width="7.7109375" style="1" customWidth="1"/>
    <col min="21" max="21" width="7.7109375" style="27" customWidth="1"/>
    <col min="22" max="22" width="5.7109375" style="27" customWidth="1"/>
    <col min="23" max="44" width="5.7109375" style="1" customWidth="1"/>
    <col min="45" max="51" width="5.7109375" style="2" customWidth="1"/>
    <col min="52" max="52" width="7.7109375" style="2" customWidth="1"/>
    <col min="53" max="53" width="7.7109375" style="1" customWidth="1"/>
    <col min="54" max="56" width="5.7109375" style="1" customWidth="1"/>
    <col min="57" max="57" width="3.7109375" style="1" customWidth="1"/>
    <col min="58" max="58" width="8" style="2" customWidth="1"/>
    <col min="59" max="59" width="10" style="1" customWidth="1"/>
    <col min="60" max="60" width="7.7109375" style="2" customWidth="1"/>
    <col min="61" max="62" width="3.7109375" style="1" customWidth="1"/>
    <col min="63" max="66" width="5.7109375" style="1" customWidth="1"/>
    <col min="67" max="67" width="5.5703125" style="1" customWidth="1"/>
    <col min="68" max="71" width="5.7109375" style="1" customWidth="1"/>
    <col min="72" max="72" width="8.7109375" style="71" customWidth="1"/>
    <col min="73" max="73" width="9.7109375" style="71" customWidth="1"/>
    <col min="74" max="74" width="10.7109375" style="77" customWidth="1"/>
    <col min="75" max="75" width="8" style="77" customWidth="1"/>
    <col min="76" max="76" width="10.140625" style="43" customWidth="1"/>
    <col min="77" max="78" width="8.7109375" style="42" customWidth="1"/>
    <col min="79" max="80" width="9.7109375" style="42" customWidth="1"/>
    <col min="81" max="82" width="4.7109375" style="1" customWidth="1"/>
    <col min="83" max="85" width="7.7109375" style="1" customWidth="1"/>
    <col min="86" max="86" width="5.7109375" style="1" customWidth="1"/>
    <col min="87" max="89" width="7.7109375" style="2" customWidth="1"/>
    <col min="90" max="91" width="6.7109375" style="1" customWidth="1"/>
    <col min="92" max="92" width="8" style="1" customWidth="1"/>
    <col min="93" max="93" width="5.7109375" style="1" customWidth="1"/>
    <col min="94" max="95" width="6.7109375" style="2" customWidth="1"/>
    <col min="96" max="96" width="8" style="2" customWidth="1"/>
    <col min="97" max="116" width="6.7109375" style="2" customWidth="1"/>
    <col min="117" max="117" width="9.140625" customWidth="1"/>
    <col min="118" max="118" width="9.140625" style="21" customWidth="1"/>
    <col min="119" max="127" width="9.140625" customWidth="1"/>
    <col min="128" max="128" width="9.140625" style="1" customWidth="1"/>
    <col min="131" max="131" width="9.140625" style="1" customWidth="1"/>
    <col min="132" max="132" width="7.85546875" style="1" customWidth="1"/>
    <col min="134" max="142" width="9.140625" style="1"/>
  </cols>
  <sheetData>
    <row r="1" spans="1:142" s="13" customFormat="1" ht="16.5" thickTop="1" thickBot="1">
      <c r="A1" s="86" t="s">
        <v>55</v>
      </c>
      <c r="B1" s="86"/>
      <c r="C1" s="86"/>
      <c r="D1" s="86"/>
      <c r="E1" s="86"/>
      <c r="F1" s="86"/>
      <c r="G1" s="58" t="s">
        <v>85</v>
      </c>
      <c r="H1" s="58" t="s">
        <v>92</v>
      </c>
      <c r="I1" s="58"/>
      <c r="J1" s="57" t="s">
        <v>87</v>
      </c>
      <c r="L1" s="57"/>
      <c r="M1" s="86" t="s">
        <v>89</v>
      </c>
      <c r="N1" s="86"/>
      <c r="O1" s="86"/>
      <c r="P1" s="86"/>
      <c r="Q1" s="57"/>
      <c r="R1" s="57"/>
      <c r="S1" s="86" t="s">
        <v>51</v>
      </c>
      <c r="T1" s="86"/>
      <c r="U1" s="86"/>
      <c r="V1" s="86"/>
      <c r="W1" s="86"/>
      <c r="X1" s="86"/>
      <c r="Y1" s="89" t="s">
        <v>52</v>
      </c>
      <c r="Z1" s="89"/>
      <c r="AA1" s="89"/>
      <c r="AB1" s="89"/>
      <c r="AC1" s="89"/>
      <c r="AD1" s="89"/>
      <c r="AE1" s="89"/>
      <c r="AF1" s="86" t="s">
        <v>53</v>
      </c>
      <c r="AG1" s="86"/>
      <c r="AH1" s="86"/>
      <c r="AI1" s="86"/>
      <c r="AJ1" s="86"/>
      <c r="AK1" s="86"/>
      <c r="AL1" s="90" t="s">
        <v>54</v>
      </c>
      <c r="AM1" s="90"/>
      <c r="AN1" s="90"/>
      <c r="AO1" s="90"/>
      <c r="AP1" s="90"/>
      <c r="AQ1" s="90"/>
      <c r="AR1" s="90"/>
      <c r="AS1" s="86" t="s">
        <v>56</v>
      </c>
      <c r="AT1" s="86"/>
      <c r="AU1" s="86"/>
      <c r="AV1" s="86"/>
      <c r="AW1" s="86"/>
      <c r="AX1" s="86"/>
      <c r="AY1" s="86"/>
      <c r="AZ1" s="86"/>
      <c r="BA1" s="86"/>
      <c r="BB1" s="90" t="s">
        <v>67</v>
      </c>
      <c r="BC1" s="90"/>
      <c r="BD1" s="90"/>
      <c r="BE1" s="90"/>
      <c r="BF1" s="86" t="s">
        <v>58</v>
      </c>
      <c r="BG1" s="86"/>
      <c r="BH1" s="14" t="s">
        <v>90</v>
      </c>
      <c r="BI1" s="57"/>
      <c r="BJ1" s="57"/>
      <c r="BK1" s="86" t="s">
        <v>65</v>
      </c>
      <c r="BL1" s="86"/>
      <c r="BM1" s="86"/>
      <c r="BN1" s="57"/>
      <c r="BO1" s="86" t="s">
        <v>59</v>
      </c>
      <c r="BP1" s="86"/>
      <c r="BQ1" s="86"/>
      <c r="BR1" s="86"/>
      <c r="BS1" s="86"/>
      <c r="BT1" s="88" t="s">
        <v>130</v>
      </c>
      <c r="BU1" s="88"/>
      <c r="BV1" s="88"/>
      <c r="BW1" s="88"/>
      <c r="BX1" s="88"/>
      <c r="BY1" s="88"/>
      <c r="BZ1" s="88"/>
      <c r="CA1" s="88"/>
      <c r="CB1" s="88"/>
      <c r="CC1" s="57"/>
      <c r="CD1" s="9"/>
      <c r="CE1" s="9" t="s">
        <v>85</v>
      </c>
      <c r="CF1" s="9"/>
      <c r="CG1" s="9" t="s">
        <v>85</v>
      </c>
      <c r="CH1" s="9"/>
      <c r="CI1" s="82" t="s">
        <v>60</v>
      </c>
      <c r="CJ1" s="82"/>
      <c r="CK1" s="82"/>
      <c r="CL1" s="86" t="s">
        <v>61</v>
      </c>
      <c r="CM1" s="86"/>
      <c r="CN1" s="86"/>
      <c r="CO1" s="86"/>
      <c r="CP1" s="82" t="s">
        <v>62</v>
      </c>
      <c r="CQ1" s="82"/>
      <c r="CR1" s="82"/>
      <c r="CS1" s="82"/>
      <c r="CT1" s="87" t="s">
        <v>63</v>
      </c>
      <c r="CU1" s="87"/>
      <c r="CV1" s="87"/>
      <c r="CW1" s="87"/>
      <c r="CX1" s="87"/>
      <c r="CY1" s="87"/>
      <c r="CZ1" s="87"/>
      <c r="DA1" s="82" t="s">
        <v>64</v>
      </c>
      <c r="DB1" s="82"/>
      <c r="DC1" s="82"/>
      <c r="DD1" s="82"/>
      <c r="DE1" s="82"/>
      <c r="DF1" s="82"/>
      <c r="DG1" s="87" t="s">
        <v>66</v>
      </c>
      <c r="DH1" s="87"/>
      <c r="DI1" s="87"/>
      <c r="DJ1" s="82" t="s">
        <v>57</v>
      </c>
      <c r="DK1" s="82"/>
      <c r="DL1" s="82"/>
      <c r="DN1" s="26" t="s">
        <v>100</v>
      </c>
      <c r="DO1" s="83" t="s">
        <v>110</v>
      </c>
      <c r="DP1" s="84"/>
      <c r="DQ1" s="84"/>
      <c r="DR1" s="84"/>
      <c r="DS1" s="84"/>
      <c r="DT1" s="84"/>
      <c r="DU1" s="84"/>
      <c r="DV1" s="85" t="s">
        <v>111</v>
      </c>
      <c r="DW1" s="85"/>
      <c r="DX1" s="85"/>
      <c r="DY1" s="37"/>
      <c r="DZ1" s="37"/>
      <c r="EA1" s="37"/>
      <c r="EB1" s="37"/>
      <c r="EC1" s="38"/>
      <c r="ED1" s="37" t="s">
        <v>123</v>
      </c>
      <c r="EE1" s="37" t="s">
        <v>125</v>
      </c>
      <c r="EF1" s="37"/>
      <c r="EG1" s="37"/>
      <c r="EH1" s="37"/>
      <c r="EI1" s="37"/>
      <c r="EJ1" s="67" t="s">
        <v>128</v>
      </c>
      <c r="EK1" s="67" t="s">
        <v>129</v>
      </c>
      <c r="EL1" s="67" t="s">
        <v>129</v>
      </c>
    </row>
    <row r="2" spans="1:142" s="13" customFormat="1" ht="16.5" thickTop="1" thickBot="1">
      <c r="A2" s="22" t="s">
        <v>83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84</v>
      </c>
      <c r="H2" s="10" t="s">
        <v>93</v>
      </c>
      <c r="I2" s="10" t="s">
        <v>5</v>
      </c>
      <c r="J2" s="15" t="s">
        <v>88</v>
      </c>
      <c r="K2" s="15" t="s">
        <v>6</v>
      </c>
      <c r="L2" s="15" t="s">
        <v>7</v>
      </c>
      <c r="M2" s="10" t="s">
        <v>88</v>
      </c>
      <c r="N2" s="10" t="s">
        <v>2</v>
      </c>
      <c r="O2" s="10" t="s">
        <v>112</v>
      </c>
      <c r="P2" s="22" t="s">
        <v>8</v>
      </c>
      <c r="Q2" s="15" t="s">
        <v>9</v>
      </c>
      <c r="R2" s="15" t="s">
        <v>10</v>
      </c>
      <c r="S2" s="10" t="s">
        <v>11</v>
      </c>
      <c r="T2" s="10" t="s">
        <v>12</v>
      </c>
      <c r="U2" s="28" t="s">
        <v>13</v>
      </c>
      <c r="V2" s="28" t="s">
        <v>14</v>
      </c>
      <c r="W2" s="10" t="s">
        <v>68</v>
      </c>
      <c r="X2" s="10" t="s">
        <v>69</v>
      </c>
      <c r="Y2" s="15" t="s">
        <v>70</v>
      </c>
      <c r="Z2" s="15" t="s">
        <v>71</v>
      </c>
      <c r="AA2" s="15" t="s">
        <v>72</v>
      </c>
      <c r="AB2" s="15" t="s">
        <v>73</v>
      </c>
      <c r="AC2" s="15" t="s">
        <v>74</v>
      </c>
      <c r="AD2" s="15" t="s">
        <v>75</v>
      </c>
      <c r="AE2" s="15" t="s">
        <v>76</v>
      </c>
      <c r="AF2" s="10" t="s">
        <v>70</v>
      </c>
      <c r="AG2" s="10" t="s">
        <v>71</v>
      </c>
      <c r="AH2" s="10" t="s">
        <v>72</v>
      </c>
      <c r="AI2" s="10" t="s">
        <v>73</v>
      </c>
      <c r="AJ2" s="10" t="s">
        <v>74</v>
      </c>
      <c r="AK2" s="10" t="s">
        <v>75</v>
      </c>
      <c r="AL2" s="15" t="s">
        <v>15</v>
      </c>
      <c r="AM2" s="15" t="s">
        <v>16</v>
      </c>
      <c r="AN2" s="15" t="s">
        <v>17</v>
      </c>
      <c r="AO2" s="15" t="s">
        <v>18</v>
      </c>
      <c r="AP2" s="15" t="s">
        <v>19</v>
      </c>
      <c r="AQ2" s="15" t="s">
        <v>20</v>
      </c>
      <c r="AR2" s="15" t="s">
        <v>21</v>
      </c>
      <c r="AS2" s="11" t="s">
        <v>15</v>
      </c>
      <c r="AT2" s="11" t="s">
        <v>16</v>
      </c>
      <c r="AU2" s="11" t="s">
        <v>17</v>
      </c>
      <c r="AV2" s="11" t="s">
        <v>18</v>
      </c>
      <c r="AW2" s="11" t="s">
        <v>19</v>
      </c>
      <c r="AX2" s="11" t="s">
        <v>20</v>
      </c>
      <c r="AY2" s="11" t="s">
        <v>91</v>
      </c>
      <c r="AZ2" s="11" t="s">
        <v>22</v>
      </c>
      <c r="BA2" s="10" t="s">
        <v>23</v>
      </c>
      <c r="BB2" s="15" t="s">
        <v>24</v>
      </c>
      <c r="BC2" s="15" t="s">
        <v>25</v>
      </c>
      <c r="BD2" s="15" t="s">
        <v>26</v>
      </c>
      <c r="BE2" s="15" t="s">
        <v>27</v>
      </c>
      <c r="BF2" s="11" t="s">
        <v>28</v>
      </c>
      <c r="BG2" s="10" t="s">
        <v>29</v>
      </c>
      <c r="BH2" s="16" t="s">
        <v>30</v>
      </c>
      <c r="BI2" s="15" t="s">
        <v>31</v>
      </c>
      <c r="BJ2" s="15" t="s">
        <v>32</v>
      </c>
      <c r="BK2" s="10" t="s">
        <v>71</v>
      </c>
      <c r="BL2" s="10" t="s">
        <v>73</v>
      </c>
      <c r="BM2" s="10" t="s">
        <v>77</v>
      </c>
      <c r="BN2" s="15" t="s">
        <v>33</v>
      </c>
      <c r="BO2" s="10" t="s">
        <v>34</v>
      </c>
      <c r="BP2" s="10" t="s">
        <v>35</v>
      </c>
      <c r="BQ2" s="10" t="s">
        <v>36</v>
      </c>
      <c r="BR2" s="10" t="s">
        <v>37</v>
      </c>
      <c r="BS2" s="10" t="s">
        <v>38</v>
      </c>
      <c r="BT2" s="68" t="s">
        <v>39</v>
      </c>
      <c r="BU2" s="68" t="s">
        <v>40</v>
      </c>
      <c r="BV2" s="73" t="s">
        <v>41</v>
      </c>
      <c r="BW2" s="73" t="s">
        <v>119</v>
      </c>
      <c r="BX2" s="41" t="s">
        <v>42</v>
      </c>
      <c r="BY2" s="40" t="s">
        <v>43</v>
      </c>
      <c r="BZ2" s="40" t="s">
        <v>44</v>
      </c>
      <c r="CA2" s="40" t="s">
        <v>45</v>
      </c>
      <c r="CB2" s="40" t="s">
        <v>46</v>
      </c>
      <c r="CC2" s="15" t="s">
        <v>47</v>
      </c>
      <c r="CD2" s="10" t="s">
        <v>48</v>
      </c>
      <c r="CE2" s="10" t="s">
        <v>84</v>
      </c>
      <c r="CF2" s="10" t="s">
        <v>49</v>
      </c>
      <c r="CG2" s="10" t="s">
        <v>86</v>
      </c>
      <c r="CH2" s="10" t="s">
        <v>50</v>
      </c>
      <c r="CI2" s="16" t="s">
        <v>78</v>
      </c>
      <c r="CJ2" s="16" t="s">
        <v>79</v>
      </c>
      <c r="CK2" s="16" t="s">
        <v>80</v>
      </c>
      <c r="CL2" s="10" t="s">
        <v>78</v>
      </c>
      <c r="CM2" s="10" t="s">
        <v>79</v>
      </c>
      <c r="CN2" s="10" t="s">
        <v>81</v>
      </c>
      <c r="CO2" s="10" t="s">
        <v>80</v>
      </c>
      <c r="CP2" s="16" t="s">
        <v>78</v>
      </c>
      <c r="CQ2" s="16" t="s">
        <v>79</v>
      </c>
      <c r="CR2" s="16" t="s">
        <v>81</v>
      </c>
      <c r="CS2" s="16" t="s">
        <v>80</v>
      </c>
      <c r="CT2" s="11" t="s">
        <v>70</v>
      </c>
      <c r="CU2" s="11" t="s">
        <v>71</v>
      </c>
      <c r="CV2" s="11" t="s">
        <v>72</v>
      </c>
      <c r="CW2" s="11" t="s">
        <v>73</v>
      </c>
      <c r="CX2" s="11" t="s">
        <v>74</v>
      </c>
      <c r="CY2" s="11" t="s">
        <v>75</v>
      </c>
      <c r="CZ2" s="11" t="s">
        <v>82</v>
      </c>
      <c r="DA2" s="16" t="s">
        <v>70</v>
      </c>
      <c r="DB2" s="16" t="s">
        <v>71</v>
      </c>
      <c r="DC2" s="16" t="s">
        <v>72</v>
      </c>
      <c r="DD2" s="16" t="s">
        <v>73</v>
      </c>
      <c r="DE2" s="16" t="s">
        <v>74</v>
      </c>
      <c r="DF2" s="16" t="s">
        <v>75</v>
      </c>
      <c r="DG2" s="11" t="s">
        <v>71</v>
      </c>
      <c r="DH2" s="11" t="s">
        <v>73</v>
      </c>
      <c r="DI2" s="11" t="s">
        <v>80</v>
      </c>
      <c r="DJ2" s="16" t="s">
        <v>24</v>
      </c>
      <c r="DK2" s="16" t="s">
        <v>25</v>
      </c>
      <c r="DL2" s="16" t="s">
        <v>26</v>
      </c>
      <c r="DM2" s="24" t="s">
        <v>90</v>
      </c>
      <c r="DN2" s="23" t="s">
        <v>88</v>
      </c>
      <c r="DO2" s="25" t="s">
        <v>101</v>
      </c>
      <c r="DP2" s="25" t="s">
        <v>102</v>
      </c>
      <c r="DQ2" s="25" t="s">
        <v>103</v>
      </c>
      <c r="DR2" s="25" t="s">
        <v>104</v>
      </c>
      <c r="DS2" s="25" t="s">
        <v>105</v>
      </c>
      <c r="DT2" s="25" t="s">
        <v>106</v>
      </c>
      <c r="DU2" s="25" t="s">
        <v>107</v>
      </c>
      <c r="DV2" s="13" t="s">
        <v>108</v>
      </c>
      <c r="DW2" s="13" t="s">
        <v>4</v>
      </c>
      <c r="DX2" s="57" t="s">
        <v>109</v>
      </c>
      <c r="DY2" s="37" t="s">
        <v>114</v>
      </c>
      <c r="DZ2" s="37" t="s">
        <v>113</v>
      </c>
      <c r="EA2" s="37" t="s">
        <v>115</v>
      </c>
      <c r="EB2" s="37" t="s">
        <v>121</v>
      </c>
      <c r="EC2" s="37" t="s">
        <v>122</v>
      </c>
      <c r="ED2" s="37" t="s">
        <v>124</v>
      </c>
      <c r="EE2" s="37" t="s">
        <v>126</v>
      </c>
      <c r="EF2" s="37" t="s">
        <v>116</v>
      </c>
      <c r="EG2" s="37" t="s">
        <v>117</v>
      </c>
      <c r="EH2" s="37" t="s">
        <v>118</v>
      </c>
      <c r="EI2" s="37" t="s">
        <v>137</v>
      </c>
      <c r="EJ2" s="67" t="s">
        <v>127</v>
      </c>
      <c r="EK2" s="67" t="s">
        <v>119</v>
      </c>
      <c r="EL2" s="67" t="s">
        <v>120</v>
      </c>
    </row>
    <row r="3" spans="1:142" ht="15.75" thickTop="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69">
        <v>1.1000000000000001</v>
      </c>
      <c r="BU3" s="69"/>
      <c r="BV3" s="78"/>
      <c r="BW3" s="78"/>
      <c r="BX3"/>
      <c r="BY3"/>
      <c r="BZ3"/>
      <c r="CA3"/>
      <c r="CB3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S3" s="20"/>
      <c r="DT3" s="20"/>
      <c r="DV3" s="20"/>
      <c r="DW3" s="20"/>
      <c r="DX3" s="20"/>
      <c r="DY3" s="20"/>
      <c r="DZ3" s="20"/>
      <c r="EA3" s="80"/>
      <c r="EB3" s="80"/>
      <c r="EC3" s="20"/>
      <c r="ED3" s="80"/>
      <c r="EE3" s="80"/>
      <c r="EF3" s="80"/>
      <c r="EG3" s="80"/>
      <c r="EH3" s="80"/>
      <c r="EI3" s="80"/>
      <c r="EJ3" s="80"/>
      <c r="EK3" s="80"/>
      <c r="EL3" s="80"/>
    </row>
    <row r="4" spans="1:14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69"/>
      <c r="BU4" s="69"/>
      <c r="BV4" s="78"/>
      <c r="BW4" s="78"/>
      <c r="BX4"/>
      <c r="BY4" s="20"/>
      <c r="BZ4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S4" s="20"/>
      <c r="DT4" s="20"/>
      <c r="DU4" s="20"/>
      <c r="DV4" s="20"/>
      <c r="DW4" s="20"/>
      <c r="DX4" s="20"/>
      <c r="DY4" s="20"/>
      <c r="DZ4" s="20"/>
      <c r="EA4" s="80"/>
      <c r="EB4" s="80"/>
      <c r="EC4" s="20"/>
      <c r="ED4" s="80"/>
      <c r="EE4" s="80"/>
      <c r="EF4" s="80"/>
      <c r="EG4" s="80"/>
      <c r="EH4" s="80"/>
      <c r="EI4" s="80"/>
      <c r="EJ4" s="80"/>
      <c r="EK4" s="80"/>
      <c r="EL4" s="80"/>
    </row>
    <row r="5" spans="1:14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69"/>
      <c r="BU5" s="69"/>
      <c r="BV5" s="78"/>
      <c r="BW5" s="78"/>
      <c r="BX5"/>
      <c r="BY5"/>
      <c r="BZ5"/>
      <c r="CA5"/>
      <c r="CB5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S5" s="20"/>
      <c r="DT5" s="20"/>
      <c r="DV5" s="20"/>
      <c r="DW5" s="20"/>
      <c r="DX5" s="20"/>
      <c r="DY5" s="20"/>
      <c r="DZ5" s="20"/>
      <c r="EA5" s="80"/>
      <c r="EB5" s="80"/>
      <c r="EC5" s="20"/>
      <c r="ED5" s="80"/>
      <c r="EE5" s="80"/>
      <c r="EF5" s="80"/>
      <c r="EG5" s="80"/>
      <c r="EH5" s="80"/>
      <c r="EI5" s="80"/>
      <c r="EJ5" s="80"/>
      <c r="EK5" s="80"/>
      <c r="EL5" s="80"/>
    </row>
    <row r="6" spans="1:142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69"/>
      <c r="BU6" s="69"/>
      <c r="BV6" s="78"/>
      <c r="BW6" s="78"/>
      <c r="BX6"/>
      <c r="BY6"/>
      <c r="BZ6"/>
      <c r="CA6"/>
      <c r="CB6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S6" s="20"/>
      <c r="DT6" s="20"/>
      <c r="DU6" s="20"/>
      <c r="DV6" s="20"/>
      <c r="DW6" s="20"/>
      <c r="DX6" s="20"/>
      <c r="DY6" s="20"/>
      <c r="DZ6" s="20"/>
      <c r="EA6" s="80"/>
      <c r="EB6" s="80"/>
      <c r="EC6" s="20"/>
      <c r="ED6" s="80"/>
      <c r="EE6" s="80"/>
      <c r="EF6" s="80"/>
      <c r="EG6" s="80"/>
      <c r="EH6" s="80"/>
      <c r="EI6" s="80"/>
      <c r="EJ6" s="80"/>
      <c r="EK6" s="80"/>
      <c r="EL6" s="80"/>
    </row>
    <row r="7" spans="1:142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69"/>
      <c r="BU7" s="69"/>
      <c r="BV7" s="78"/>
      <c r="BW7" s="78"/>
      <c r="BX7"/>
      <c r="BY7"/>
      <c r="BZ7"/>
      <c r="CA7"/>
      <c r="CB7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S7" s="20"/>
      <c r="DT7" s="20"/>
      <c r="DU7" s="20"/>
      <c r="DV7" s="20"/>
      <c r="DW7" s="20"/>
      <c r="DX7" s="20"/>
      <c r="DY7" s="20"/>
      <c r="DZ7" s="20"/>
      <c r="EA7" s="80"/>
      <c r="EB7" s="80"/>
      <c r="EC7" s="20"/>
      <c r="ED7" s="80"/>
      <c r="EE7" s="80"/>
      <c r="EF7" s="80"/>
      <c r="EG7" s="80"/>
      <c r="EH7" s="80"/>
      <c r="EI7" s="80"/>
      <c r="EJ7" s="80"/>
      <c r="EK7" s="80"/>
      <c r="EL7" s="80"/>
    </row>
    <row r="8" spans="1:142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69"/>
      <c r="BU8" s="69"/>
      <c r="BV8" s="78"/>
      <c r="BW8" s="78"/>
      <c r="BX8" s="20"/>
      <c r="BY8"/>
      <c r="BZ8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S8" s="20"/>
      <c r="DT8" s="20"/>
      <c r="DV8" s="20"/>
      <c r="DW8" s="20"/>
      <c r="DX8" s="20"/>
      <c r="DY8" s="20"/>
      <c r="DZ8" s="20"/>
      <c r="EA8" s="80"/>
      <c r="EB8" s="80"/>
      <c r="EC8" s="20"/>
      <c r="ED8" s="80"/>
      <c r="EE8" s="80"/>
      <c r="EF8" s="80"/>
      <c r="EG8" s="80"/>
      <c r="EH8" s="80"/>
      <c r="EI8" s="80"/>
      <c r="EJ8" s="80"/>
      <c r="EK8" s="80"/>
      <c r="EL8" s="80"/>
    </row>
    <row r="9" spans="1:142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69"/>
      <c r="BU9" s="69"/>
      <c r="BV9" s="78"/>
      <c r="BW9" s="78"/>
      <c r="BX9"/>
      <c r="BY9"/>
      <c r="BZ9"/>
      <c r="CA9"/>
      <c r="CB9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S9" s="20"/>
      <c r="DT9" s="20"/>
      <c r="DV9" s="20"/>
      <c r="DW9" s="20"/>
      <c r="DX9" s="20"/>
      <c r="DY9" s="20"/>
      <c r="DZ9" s="20"/>
      <c r="EA9" s="80"/>
      <c r="EB9" s="80"/>
      <c r="EC9" s="20"/>
      <c r="ED9" s="80"/>
      <c r="EE9" s="80"/>
      <c r="EF9" s="80"/>
      <c r="EG9" s="80"/>
      <c r="EH9" s="80"/>
      <c r="EI9" s="80"/>
      <c r="EJ9" s="80"/>
      <c r="EK9" s="80"/>
      <c r="EL9" s="80"/>
    </row>
    <row r="10" spans="1:142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69"/>
      <c r="BU10" s="69"/>
      <c r="BV10" s="78"/>
      <c r="BW10" s="78"/>
      <c r="BX10"/>
      <c r="BY10"/>
      <c r="BZ10" s="20"/>
      <c r="CA1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S10" s="20"/>
      <c r="DT10" s="20"/>
      <c r="DU10" s="20"/>
      <c r="DV10" s="20"/>
      <c r="DW10" s="20"/>
      <c r="DX10" s="20"/>
      <c r="DY10" s="20"/>
      <c r="DZ10" s="20"/>
      <c r="EA10" s="80"/>
      <c r="EB10" s="80"/>
      <c r="EC10" s="20"/>
      <c r="ED10" s="80"/>
      <c r="EE10" s="80"/>
      <c r="EF10" s="80"/>
      <c r="EG10" s="80"/>
      <c r="EH10" s="80"/>
      <c r="EI10" s="80"/>
      <c r="EJ10" s="80"/>
      <c r="EK10" s="80"/>
      <c r="EL10" s="80"/>
    </row>
    <row r="11" spans="1:142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69"/>
      <c r="BU11" s="69"/>
      <c r="BV11" s="78"/>
      <c r="BW11" s="78"/>
      <c r="BX11"/>
      <c r="BY11"/>
      <c r="BZ11"/>
      <c r="CA11"/>
      <c r="CB11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S11" s="20"/>
      <c r="DT11" s="20"/>
      <c r="DV11" s="20"/>
      <c r="DW11" s="20"/>
      <c r="DX11" s="20"/>
      <c r="DY11" s="20"/>
      <c r="DZ11" s="20"/>
      <c r="EA11" s="80"/>
      <c r="EB11" s="80"/>
      <c r="EC11" s="20"/>
      <c r="ED11" s="80"/>
      <c r="EE11" s="80"/>
      <c r="EF11" s="80"/>
      <c r="EG11" s="80"/>
      <c r="EH11" s="80"/>
      <c r="EI11" s="80"/>
      <c r="EJ11" s="80"/>
      <c r="EK11" s="80"/>
      <c r="EL11" s="80"/>
    </row>
    <row r="12" spans="1:142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69"/>
      <c r="BU12" s="69"/>
      <c r="BV12" s="78"/>
      <c r="BW12" s="78"/>
      <c r="BX12"/>
      <c r="BY12" s="20"/>
      <c r="BZ12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S12" s="20"/>
      <c r="DT12" s="20"/>
      <c r="DU12" s="20"/>
      <c r="DV12" s="20"/>
      <c r="DW12" s="20"/>
      <c r="DX12" s="20"/>
      <c r="DY12" s="20"/>
      <c r="DZ12" s="20"/>
      <c r="EA12" s="80"/>
      <c r="EB12" s="80"/>
      <c r="EC12" s="20"/>
      <c r="ED12" s="80"/>
      <c r="EE12" s="80"/>
      <c r="EF12" s="80"/>
      <c r="EG12" s="80"/>
      <c r="EH12" s="80"/>
      <c r="EI12" s="80"/>
      <c r="EJ12" s="80"/>
      <c r="EK12" s="80"/>
      <c r="EL12" s="80"/>
    </row>
    <row r="13" spans="1:142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69"/>
      <c r="BU13" s="69"/>
      <c r="BV13" s="78"/>
      <c r="BW13" s="78"/>
      <c r="BX13"/>
      <c r="BY13"/>
      <c r="BZ13"/>
      <c r="CA13"/>
      <c r="CB13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S13" s="20"/>
      <c r="DT13" s="20"/>
      <c r="DV13" s="20"/>
      <c r="DW13" s="20"/>
      <c r="DX13" s="20"/>
      <c r="DY13" s="20"/>
      <c r="DZ13" s="20"/>
      <c r="EA13" s="80"/>
      <c r="EB13" s="80"/>
      <c r="EC13" s="20"/>
      <c r="ED13" s="80"/>
      <c r="EE13" s="80"/>
      <c r="EF13" s="80"/>
      <c r="EG13" s="80"/>
      <c r="EH13" s="80"/>
      <c r="EI13" s="80"/>
      <c r="EJ13" s="80"/>
      <c r="EK13" s="80"/>
      <c r="EL13" s="80"/>
    </row>
    <row r="14" spans="1:14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69"/>
      <c r="BU14" s="69"/>
      <c r="BV14" s="78"/>
      <c r="BW14" s="78"/>
      <c r="BX14"/>
      <c r="BY14"/>
      <c r="BZ14"/>
      <c r="CA14"/>
      <c r="CB14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S14" s="20"/>
      <c r="DT14" s="20"/>
      <c r="DU14" s="20"/>
      <c r="DV14" s="20"/>
      <c r="DW14" s="20"/>
      <c r="DX14" s="20"/>
      <c r="DY14" s="20"/>
      <c r="DZ14" s="20"/>
      <c r="EA14" s="80"/>
      <c r="EB14" s="80"/>
      <c r="EC14" s="20"/>
      <c r="ED14" s="80"/>
      <c r="EE14" s="80"/>
      <c r="EF14" s="80"/>
      <c r="EG14" s="80"/>
      <c r="EH14" s="80"/>
      <c r="EI14" s="80"/>
      <c r="EJ14" s="80"/>
      <c r="EK14" s="80"/>
      <c r="EL14" s="80"/>
    </row>
    <row r="15" spans="1:142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69"/>
      <c r="BU15" s="69"/>
      <c r="BV15" s="78"/>
      <c r="BW15" s="78"/>
      <c r="BX15"/>
      <c r="BY15"/>
      <c r="BZ15"/>
      <c r="CA15"/>
      <c r="CB15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S15" s="20"/>
      <c r="DT15" s="20"/>
      <c r="DU15" s="20"/>
      <c r="DV15" s="20"/>
      <c r="DW15" s="20"/>
      <c r="DX15" s="20"/>
      <c r="DY15" s="20"/>
      <c r="DZ15" s="20"/>
      <c r="EA15" s="80"/>
      <c r="EB15" s="80"/>
      <c r="EC15" s="20"/>
      <c r="ED15" s="80"/>
      <c r="EE15" s="80"/>
      <c r="EF15" s="80"/>
      <c r="EG15" s="80"/>
      <c r="EH15" s="80"/>
      <c r="EI15" s="80"/>
      <c r="EJ15" s="80"/>
      <c r="EK15" s="80"/>
      <c r="EL15" s="80"/>
    </row>
    <row r="16" spans="1:142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69"/>
      <c r="BU16" s="69"/>
      <c r="BV16" s="78"/>
      <c r="BW16" s="78"/>
      <c r="BX16" s="20"/>
      <c r="BY16"/>
      <c r="BZ16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S16" s="20"/>
      <c r="DT16" s="20"/>
      <c r="DV16" s="20"/>
      <c r="DW16" s="20"/>
      <c r="DX16" s="20"/>
      <c r="DY16" s="20"/>
      <c r="DZ16" s="20"/>
      <c r="EA16" s="80"/>
      <c r="EB16" s="80"/>
      <c r="EC16" s="20"/>
      <c r="ED16" s="80"/>
      <c r="EE16" s="80"/>
      <c r="EF16" s="80"/>
      <c r="EG16" s="80"/>
      <c r="EH16" s="80"/>
      <c r="EI16" s="80"/>
      <c r="EJ16" s="80"/>
      <c r="EK16" s="80"/>
      <c r="EL16" s="80"/>
    </row>
    <row r="17" spans="1:142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69"/>
      <c r="BU17" s="69"/>
      <c r="BV17" s="78"/>
      <c r="BW17" s="78"/>
      <c r="BX17"/>
      <c r="BY17"/>
      <c r="BZ17"/>
      <c r="CA17"/>
      <c r="CB17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S17" s="20"/>
      <c r="DT17" s="20"/>
      <c r="DV17" s="20"/>
      <c r="DW17" s="20"/>
      <c r="DX17" s="20"/>
      <c r="DY17" s="20"/>
      <c r="DZ17" s="20"/>
      <c r="EA17" s="80"/>
      <c r="EB17" s="80"/>
      <c r="EC17" s="20"/>
      <c r="ED17" s="80"/>
      <c r="EE17" s="80"/>
      <c r="EF17" s="80"/>
      <c r="EG17" s="80"/>
      <c r="EH17" s="80"/>
      <c r="EI17" s="80"/>
      <c r="EJ17" s="80"/>
      <c r="EK17" s="80"/>
      <c r="EL17" s="80"/>
    </row>
    <row r="18" spans="1:14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69"/>
      <c r="BU18" s="69"/>
      <c r="BV18" s="78"/>
      <c r="BW18" s="78"/>
      <c r="BX18"/>
      <c r="BY18"/>
      <c r="BZ18" s="20"/>
      <c r="CA18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S18" s="20"/>
      <c r="DT18" s="20"/>
      <c r="DU18" s="20"/>
      <c r="DV18" s="20"/>
      <c r="DW18" s="20"/>
      <c r="DX18" s="20"/>
      <c r="DY18" s="20"/>
      <c r="DZ18" s="20"/>
      <c r="EA18" s="80"/>
      <c r="EB18" s="80"/>
      <c r="EC18" s="20"/>
      <c r="ED18" s="80"/>
      <c r="EE18" s="80"/>
      <c r="EF18" s="80"/>
      <c r="EG18" s="80"/>
      <c r="EH18" s="80"/>
      <c r="EI18" s="80"/>
      <c r="EJ18" s="80"/>
      <c r="EK18" s="80"/>
      <c r="EL18" s="80"/>
    </row>
    <row r="19" spans="1:14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69"/>
      <c r="BU19" s="69"/>
      <c r="BV19" s="78"/>
      <c r="BW19" s="78"/>
      <c r="BX19"/>
      <c r="BY19"/>
      <c r="BZ19"/>
      <c r="CA19"/>
      <c r="CB19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S19" s="20"/>
      <c r="DT19" s="20"/>
      <c r="DV19" s="20"/>
      <c r="DW19" s="20"/>
      <c r="DX19" s="20"/>
      <c r="DY19" s="20"/>
      <c r="DZ19" s="20"/>
      <c r="EA19" s="80"/>
      <c r="EB19" s="80"/>
      <c r="EC19" s="20"/>
      <c r="ED19" s="80"/>
      <c r="EE19" s="80"/>
      <c r="EF19" s="80"/>
      <c r="EG19" s="80"/>
      <c r="EH19" s="80"/>
      <c r="EI19" s="80"/>
      <c r="EJ19" s="80"/>
      <c r="EK19" s="80"/>
      <c r="EL19" s="80"/>
    </row>
    <row r="20" spans="1:142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69"/>
      <c r="BU20" s="69"/>
      <c r="BV20" s="78"/>
      <c r="BW20" s="78"/>
      <c r="BX20"/>
      <c r="BY20"/>
      <c r="BZ20" s="20"/>
      <c r="CA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S20" s="20"/>
      <c r="DT20" s="20"/>
      <c r="DU20" s="20"/>
      <c r="DV20" s="20"/>
      <c r="DW20" s="20"/>
      <c r="DX20" s="20"/>
      <c r="DY20" s="20"/>
      <c r="DZ20" s="20"/>
      <c r="EA20" s="80"/>
      <c r="EB20" s="80"/>
      <c r="EC20" s="20"/>
      <c r="ED20" s="80"/>
      <c r="EE20" s="80"/>
      <c r="EF20" s="80"/>
      <c r="EG20" s="80"/>
      <c r="EH20" s="80"/>
      <c r="EI20" s="80"/>
      <c r="EJ20" s="80"/>
      <c r="EK20" s="80"/>
      <c r="EL20" s="80"/>
    </row>
    <row r="21" spans="1:142" s="48" customFormat="1">
      <c r="A21" s="47" t="s">
        <v>135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70"/>
      <c r="BU21" s="70"/>
      <c r="BV21" s="79"/>
      <c r="BW21" s="79"/>
      <c r="BZ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  <c r="DQ21" s="47"/>
      <c r="DS21" s="47"/>
      <c r="DT21" s="47"/>
      <c r="DU21" s="47"/>
      <c r="DV21" s="47"/>
      <c r="DW21" s="47"/>
      <c r="DX21" s="47"/>
      <c r="DY21" s="47"/>
      <c r="DZ21" s="47"/>
      <c r="EA21" s="81"/>
      <c r="EB21" s="81"/>
      <c r="EC21" s="47"/>
      <c r="ED21" s="81"/>
      <c r="EE21" s="81"/>
      <c r="EF21" s="81"/>
      <c r="EG21" s="81"/>
      <c r="EH21" s="81"/>
      <c r="EI21" s="81"/>
      <c r="EJ21" s="81"/>
      <c r="EK21" s="81"/>
      <c r="EL21" s="81"/>
    </row>
    <row r="22" spans="1:142">
      <c r="P22" s="19" t="s">
        <v>98</v>
      </c>
      <c r="Q22" s="27">
        <f t="shared" ref="Q22:R22" si="0">COUNT(Q3:Q20)</f>
        <v>0</v>
      </c>
      <c r="R22" s="27">
        <f t="shared" si="0"/>
        <v>0</v>
      </c>
      <c r="U22" s="27">
        <f>COUNT(U3:U20)</f>
        <v>0</v>
      </c>
      <c r="V22" s="27">
        <f t="shared" ref="V22:AR22" si="1">COUNT(V3:V20)</f>
        <v>0</v>
      </c>
      <c r="W22" s="27">
        <f t="shared" si="1"/>
        <v>0</v>
      </c>
      <c r="X22" s="27">
        <f t="shared" si="1"/>
        <v>0</v>
      </c>
      <c r="Y22" s="27">
        <f t="shared" si="1"/>
        <v>0</v>
      </c>
      <c r="Z22" s="27">
        <f t="shared" si="1"/>
        <v>0</v>
      </c>
      <c r="AA22" s="27">
        <f t="shared" si="1"/>
        <v>0</v>
      </c>
      <c r="AB22" s="27">
        <f t="shared" si="1"/>
        <v>0</v>
      </c>
      <c r="AC22" s="27">
        <f t="shared" si="1"/>
        <v>0</v>
      </c>
      <c r="AD22" s="27">
        <f t="shared" si="1"/>
        <v>0</v>
      </c>
      <c r="AE22" s="27">
        <f t="shared" si="1"/>
        <v>0</v>
      </c>
      <c r="AF22" s="27">
        <f t="shared" si="1"/>
        <v>0</v>
      </c>
      <c r="AG22" s="27">
        <f t="shared" si="1"/>
        <v>0</v>
      </c>
      <c r="AH22" s="27">
        <f t="shared" si="1"/>
        <v>0</v>
      </c>
      <c r="AI22" s="27">
        <f t="shared" si="1"/>
        <v>0</v>
      </c>
      <c r="AJ22" s="27">
        <f t="shared" si="1"/>
        <v>0</v>
      </c>
      <c r="AK22" s="27">
        <f t="shared" si="1"/>
        <v>0</v>
      </c>
      <c r="AL22" s="27">
        <f t="shared" si="1"/>
        <v>0</v>
      </c>
      <c r="AM22" s="27">
        <f t="shared" si="1"/>
        <v>0</v>
      </c>
      <c r="AN22" s="27">
        <f t="shared" si="1"/>
        <v>0</v>
      </c>
      <c r="AO22" s="27">
        <f t="shared" si="1"/>
        <v>0</v>
      </c>
      <c r="AP22" s="27">
        <f t="shared" si="1"/>
        <v>0</v>
      </c>
      <c r="AQ22" s="27">
        <f t="shared" si="1"/>
        <v>0</v>
      </c>
      <c r="AR22" s="27">
        <f t="shared" si="1"/>
        <v>0</v>
      </c>
      <c r="BA22" s="27">
        <f t="shared" ref="BA22:BD22" si="2">COUNT(BA3:BA20)</f>
        <v>0</v>
      </c>
      <c r="BB22" s="27">
        <f t="shared" si="2"/>
        <v>0</v>
      </c>
      <c r="BC22" s="27">
        <f t="shared" si="2"/>
        <v>0</v>
      </c>
      <c r="BD22" s="27">
        <f t="shared" si="2"/>
        <v>0</v>
      </c>
      <c r="BG22" s="27">
        <f>V22</f>
        <v>0</v>
      </c>
      <c r="BK22" s="27">
        <f t="shared" ref="BK22:BS22" si="3">COUNT(BK3:BK20)</f>
        <v>0</v>
      </c>
      <c r="BL22" s="27">
        <f t="shared" si="3"/>
        <v>0</v>
      </c>
      <c r="BM22" s="27">
        <f t="shared" si="3"/>
        <v>0</v>
      </c>
      <c r="BN22" s="27">
        <f t="shared" si="3"/>
        <v>0</v>
      </c>
      <c r="BO22" s="27">
        <f t="shared" si="3"/>
        <v>0</v>
      </c>
      <c r="BP22" s="27">
        <f t="shared" si="3"/>
        <v>0</v>
      </c>
      <c r="BQ22" s="27">
        <f t="shared" si="3"/>
        <v>0</v>
      </c>
      <c r="BR22" s="27">
        <f t="shared" si="3"/>
        <v>0</v>
      </c>
      <c r="BS22" s="27">
        <f t="shared" si="3"/>
        <v>0</v>
      </c>
      <c r="BV22" s="74">
        <f t="shared" ref="BV22:BW22" si="4">COUNT(BV3:BV20)</f>
        <v>0</v>
      </c>
      <c r="BW22" s="74">
        <f t="shared" si="4"/>
        <v>0</v>
      </c>
      <c r="CL22" s="27">
        <f t="shared" ref="CL22:CO22" si="5">COUNT(CL3:CL20)</f>
        <v>0</v>
      </c>
      <c r="CM22" s="27">
        <f t="shared" si="5"/>
        <v>0</v>
      </c>
      <c r="CN22" s="27">
        <f t="shared" si="5"/>
        <v>0</v>
      </c>
      <c r="CO22" s="27">
        <f t="shared" si="5"/>
        <v>0</v>
      </c>
      <c r="DN22" s="27">
        <f>COUNT(DN3:DN20)</f>
        <v>0</v>
      </c>
      <c r="DY22" s="27">
        <f t="shared" ref="DY22:EB22" si="6">COUNT(DY3:DY20)</f>
        <v>0</v>
      </c>
      <c r="DZ22" s="27">
        <f t="shared" si="6"/>
        <v>0</v>
      </c>
      <c r="EA22" s="27">
        <f t="shared" si="6"/>
        <v>0</v>
      </c>
      <c r="EB22" s="27">
        <f t="shared" si="6"/>
        <v>0</v>
      </c>
      <c r="EF22" s="27">
        <f t="shared" ref="EF22:EL22" si="7">COUNT(EF3:EF20)</f>
        <v>0</v>
      </c>
      <c r="EG22" s="27">
        <f t="shared" si="7"/>
        <v>0</v>
      </c>
      <c r="EH22" s="27">
        <f t="shared" si="7"/>
        <v>0</v>
      </c>
      <c r="EI22" s="27"/>
      <c r="EJ22" s="27">
        <f t="shared" si="7"/>
        <v>0</v>
      </c>
      <c r="EK22" s="27">
        <f t="shared" si="7"/>
        <v>0</v>
      </c>
      <c r="EL22" s="27">
        <f t="shared" si="7"/>
        <v>0</v>
      </c>
    </row>
    <row r="23" spans="1:142">
      <c r="B23" s="18"/>
      <c r="C23" s="21"/>
      <c r="P23" s="19" t="s">
        <v>94</v>
      </c>
      <c r="Q23" s="29" t="e">
        <f t="shared" ref="Q23:R23" si="8">COUNTIF(Q3:Q20,"=1") / Q22 * 100</f>
        <v>#DIV/0!</v>
      </c>
      <c r="R23" s="29" t="e">
        <f t="shared" si="8"/>
        <v>#DIV/0!</v>
      </c>
      <c r="S23" s="18"/>
      <c r="T23" s="18"/>
      <c r="U23" s="29" t="e">
        <f>COUNTIF(U3:U20,"=1") / U22 * 100</f>
        <v>#DIV/0!</v>
      </c>
      <c r="V23" s="29" t="e">
        <f t="shared" ref="V23:AR23" si="9">COUNTIF(V3:V20,"=1") / V22 * 100</f>
        <v>#DIV/0!</v>
      </c>
      <c r="W23" s="29" t="e">
        <f t="shared" si="9"/>
        <v>#DIV/0!</v>
      </c>
      <c r="X23" s="29" t="e">
        <f t="shared" si="9"/>
        <v>#DIV/0!</v>
      </c>
      <c r="Y23" s="29" t="e">
        <f t="shared" si="9"/>
        <v>#DIV/0!</v>
      </c>
      <c r="Z23" s="29" t="e">
        <f t="shared" si="9"/>
        <v>#DIV/0!</v>
      </c>
      <c r="AA23" s="29" t="e">
        <f t="shared" si="9"/>
        <v>#DIV/0!</v>
      </c>
      <c r="AB23" s="29" t="e">
        <f t="shared" si="9"/>
        <v>#DIV/0!</v>
      </c>
      <c r="AC23" s="29" t="e">
        <f t="shared" si="9"/>
        <v>#DIV/0!</v>
      </c>
      <c r="AD23" s="29" t="e">
        <f t="shared" si="9"/>
        <v>#DIV/0!</v>
      </c>
      <c r="AE23" s="29" t="e">
        <f t="shared" si="9"/>
        <v>#DIV/0!</v>
      </c>
      <c r="AF23" s="29" t="e">
        <f t="shared" si="9"/>
        <v>#DIV/0!</v>
      </c>
      <c r="AG23" s="29" t="e">
        <f t="shared" si="9"/>
        <v>#DIV/0!</v>
      </c>
      <c r="AH23" s="29" t="e">
        <f t="shared" si="9"/>
        <v>#DIV/0!</v>
      </c>
      <c r="AI23" s="29" t="e">
        <f t="shared" si="9"/>
        <v>#DIV/0!</v>
      </c>
      <c r="AJ23" s="29" t="e">
        <f t="shared" si="9"/>
        <v>#DIV/0!</v>
      </c>
      <c r="AK23" s="29" t="e">
        <f t="shared" si="9"/>
        <v>#DIV/0!</v>
      </c>
      <c r="AL23" s="29" t="e">
        <f t="shared" si="9"/>
        <v>#DIV/0!</v>
      </c>
      <c r="AM23" s="29" t="e">
        <f t="shared" si="9"/>
        <v>#DIV/0!</v>
      </c>
      <c r="AN23" s="29" t="e">
        <f t="shared" si="9"/>
        <v>#DIV/0!</v>
      </c>
      <c r="AO23" s="29" t="e">
        <f t="shared" si="9"/>
        <v>#DIV/0!</v>
      </c>
      <c r="AP23" s="29" t="e">
        <f t="shared" si="9"/>
        <v>#DIV/0!</v>
      </c>
      <c r="AQ23" s="29" t="e">
        <f t="shared" si="9"/>
        <v>#DIV/0!</v>
      </c>
      <c r="AR23" s="29" t="e">
        <f t="shared" si="9"/>
        <v>#DIV/0!</v>
      </c>
      <c r="BA23" s="29" t="e">
        <f t="shared" ref="BA23:BD23" si="10">COUNTIF(BA3:BA20,"=1") / BA22 * 100</f>
        <v>#DIV/0!</v>
      </c>
      <c r="BB23" s="29" t="e">
        <f t="shared" si="10"/>
        <v>#DIV/0!</v>
      </c>
      <c r="BC23" s="29" t="e">
        <f t="shared" si="10"/>
        <v>#DIV/0!</v>
      </c>
      <c r="BD23" s="29" t="e">
        <f t="shared" si="10"/>
        <v>#DIV/0!</v>
      </c>
      <c r="BF23" s="6"/>
      <c r="BK23" s="29" t="e">
        <f t="shared" ref="BK23:BS23" si="11">COUNTIF(BK3:BK20,"=1") / BK22 * 100</f>
        <v>#DIV/0!</v>
      </c>
      <c r="BL23" s="29" t="e">
        <f t="shared" si="11"/>
        <v>#DIV/0!</v>
      </c>
      <c r="BM23" s="29" t="e">
        <f t="shared" si="11"/>
        <v>#DIV/0!</v>
      </c>
      <c r="BN23" s="29" t="e">
        <f t="shared" si="11"/>
        <v>#DIV/0!</v>
      </c>
      <c r="BO23" s="29" t="e">
        <f t="shared" si="11"/>
        <v>#DIV/0!</v>
      </c>
      <c r="BP23" s="29" t="e">
        <f t="shared" si="11"/>
        <v>#DIV/0!</v>
      </c>
      <c r="BQ23" s="29" t="e">
        <f t="shared" si="11"/>
        <v>#DIV/0!</v>
      </c>
      <c r="BR23" s="29" t="e">
        <f t="shared" si="11"/>
        <v>#DIV/0!</v>
      </c>
      <c r="BS23" s="29" t="e">
        <f t="shared" si="11"/>
        <v>#DIV/0!</v>
      </c>
      <c r="BV23" s="29" t="e">
        <f t="shared" ref="BV23:BW23" si="12">COUNTIF(BV3:BV20,"=1") / BV22 * 100</f>
        <v>#DIV/0!</v>
      </c>
      <c r="BW23" s="29" t="e">
        <f t="shared" si="12"/>
        <v>#DIV/0!</v>
      </c>
      <c r="CL23" s="29" t="e">
        <f t="shared" ref="CL23:CO23" si="13">COUNTIF(CL3:CL20,"=1") / CL22 * 100</f>
        <v>#DIV/0!</v>
      </c>
      <c r="CM23" s="29" t="e">
        <f t="shared" si="13"/>
        <v>#DIV/0!</v>
      </c>
      <c r="CN23" s="29" t="e">
        <f t="shared" si="13"/>
        <v>#DIV/0!</v>
      </c>
      <c r="CO23" s="29" t="e">
        <f t="shared" si="13"/>
        <v>#DIV/0!</v>
      </c>
      <c r="DN23" s="29" t="e">
        <f>COUNTIF(DN3:DN20,"=1") / DN22 * 100</f>
        <v>#DIV/0!</v>
      </c>
      <c r="DY23" s="29" t="e">
        <f t="shared" ref="DY23:EB23" si="14">COUNTIF(DY3:DY20,"=1") / DY22 * 100</f>
        <v>#DIV/0!</v>
      </c>
      <c r="DZ23" s="29" t="e">
        <f t="shared" si="14"/>
        <v>#DIV/0!</v>
      </c>
      <c r="EA23" s="29" t="e">
        <f t="shared" si="14"/>
        <v>#DIV/0!</v>
      </c>
      <c r="EB23" s="29" t="e">
        <f t="shared" si="14"/>
        <v>#DIV/0!</v>
      </c>
      <c r="EF23" s="29" t="e">
        <f t="shared" ref="EF23:EL23" si="15">COUNTIF(EF3:EF20,"=1") / EF22 * 100</f>
        <v>#DIV/0!</v>
      </c>
      <c r="EG23" s="29" t="e">
        <f t="shared" si="15"/>
        <v>#DIV/0!</v>
      </c>
      <c r="EH23" s="29" t="e">
        <f t="shared" si="15"/>
        <v>#DIV/0!</v>
      </c>
      <c r="EI23" s="29"/>
      <c r="EJ23" s="29" t="e">
        <f t="shared" si="15"/>
        <v>#DIV/0!</v>
      </c>
      <c r="EK23" s="29" t="e">
        <f t="shared" si="15"/>
        <v>#DIV/0!</v>
      </c>
      <c r="EL23" s="29" t="e">
        <f t="shared" si="15"/>
        <v>#DIV/0!</v>
      </c>
    </row>
    <row r="24" spans="1:142">
      <c r="B24" s="18"/>
      <c r="C24" s="21"/>
      <c r="P24" s="19" t="s">
        <v>95</v>
      </c>
      <c r="Q24" s="29" t="e">
        <f t="shared" ref="Q24:R24" si="16">COUNTIF(Q3:Q20,"=2") / Q22 * 100</f>
        <v>#DIV/0!</v>
      </c>
      <c r="R24" s="29" t="e">
        <f t="shared" si="16"/>
        <v>#DIV/0!</v>
      </c>
      <c r="S24" s="18"/>
      <c r="T24" s="18"/>
      <c r="U24" s="29" t="e">
        <f>COUNTIF(U3:U20,"=2") / U22 * 100</f>
        <v>#DIV/0!</v>
      </c>
      <c r="V24" s="29" t="e">
        <f t="shared" ref="V24:AR24" si="17">COUNTIF(V3:V20,"=2") / V22 * 100</f>
        <v>#DIV/0!</v>
      </c>
      <c r="W24" s="29" t="e">
        <f t="shared" si="17"/>
        <v>#DIV/0!</v>
      </c>
      <c r="X24" s="29" t="e">
        <f t="shared" si="17"/>
        <v>#DIV/0!</v>
      </c>
      <c r="Y24" s="29" t="e">
        <f t="shared" si="17"/>
        <v>#DIV/0!</v>
      </c>
      <c r="Z24" s="29" t="e">
        <f t="shared" si="17"/>
        <v>#DIV/0!</v>
      </c>
      <c r="AA24" s="29" t="e">
        <f t="shared" si="17"/>
        <v>#DIV/0!</v>
      </c>
      <c r="AB24" s="29" t="e">
        <f t="shared" si="17"/>
        <v>#DIV/0!</v>
      </c>
      <c r="AC24" s="29" t="e">
        <f t="shared" si="17"/>
        <v>#DIV/0!</v>
      </c>
      <c r="AD24" s="29" t="e">
        <f t="shared" si="17"/>
        <v>#DIV/0!</v>
      </c>
      <c r="AE24" s="29" t="e">
        <f t="shared" si="17"/>
        <v>#DIV/0!</v>
      </c>
      <c r="AF24" s="29" t="e">
        <f t="shared" si="17"/>
        <v>#DIV/0!</v>
      </c>
      <c r="AG24" s="29" t="e">
        <f t="shared" si="17"/>
        <v>#DIV/0!</v>
      </c>
      <c r="AH24" s="29" t="e">
        <f t="shared" si="17"/>
        <v>#DIV/0!</v>
      </c>
      <c r="AI24" s="29" t="e">
        <f t="shared" si="17"/>
        <v>#DIV/0!</v>
      </c>
      <c r="AJ24" s="29" t="e">
        <f t="shared" si="17"/>
        <v>#DIV/0!</v>
      </c>
      <c r="AK24" s="29" t="e">
        <f t="shared" si="17"/>
        <v>#DIV/0!</v>
      </c>
      <c r="AL24" s="29" t="e">
        <f t="shared" si="17"/>
        <v>#DIV/0!</v>
      </c>
      <c r="AM24" s="29" t="e">
        <f t="shared" si="17"/>
        <v>#DIV/0!</v>
      </c>
      <c r="AN24" s="29" t="e">
        <f t="shared" si="17"/>
        <v>#DIV/0!</v>
      </c>
      <c r="AO24" s="29" t="e">
        <f t="shared" si="17"/>
        <v>#DIV/0!</v>
      </c>
      <c r="AP24" s="29" t="e">
        <f t="shared" si="17"/>
        <v>#DIV/0!</v>
      </c>
      <c r="AQ24" s="29" t="e">
        <f t="shared" si="17"/>
        <v>#DIV/0!</v>
      </c>
      <c r="AR24" s="29" t="e">
        <f t="shared" si="17"/>
        <v>#DIV/0!</v>
      </c>
      <c r="BA24" s="29" t="e">
        <f t="shared" ref="BA24:BD24" si="18">COUNTIF(BA3:BA20,"=2") / BA22 * 100</f>
        <v>#DIV/0!</v>
      </c>
      <c r="BB24" s="29" t="e">
        <f t="shared" si="18"/>
        <v>#DIV/0!</v>
      </c>
      <c r="BC24" s="29" t="e">
        <f t="shared" si="18"/>
        <v>#DIV/0!</v>
      </c>
      <c r="BD24" s="29" t="e">
        <f t="shared" si="18"/>
        <v>#DIV/0!</v>
      </c>
      <c r="BF24" s="6"/>
      <c r="BK24" s="29" t="e">
        <f t="shared" ref="BK24:BS24" si="19">COUNTIF(BK3:BK20,"=2") / BK22 * 100</f>
        <v>#DIV/0!</v>
      </c>
      <c r="BL24" s="29" t="e">
        <f t="shared" si="19"/>
        <v>#DIV/0!</v>
      </c>
      <c r="BM24" s="29" t="e">
        <f t="shared" si="19"/>
        <v>#DIV/0!</v>
      </c>
      <c r="BN24" s="29" t="e">
        <f t="shared" si="19"/>
        <v>#DIV/0!</v>
      </c>
      <c r="BO24" s="29" t="e">
        <f t="shared" si="19"/>
        <v>#DIV/0!</v>
      </c>
      <c r="BP24" s="29" t="e">
        <f t="shared" si="19"/>
        <v>#DIV/0!</v>
      </c>
      <c r="BQ24" s="29" t="e">
        <f t="shared" si="19"/>
        <v>#DIV/0!</v>
      </c>
      <c r="BR24" s="29" t="e">
        <f t="shared" si="19"/>
        <v>#DIV/0!</v>
      </c>
      <c r="BS24" s="29" t="e">
        <f t="shared" si="19"/>
        <v>#DIV/0!</v>
      </c>
      <c r="BV24" s="29" t="e">
        <f t="shared" ref="BV24:BW24" si="20">COUNTIF(BV3:BV20,"=2") / BV22 * 100</f>
        <v>#DIV/0!</v>
      </c>
      <c r="BW24" s="29" t="e">
        <f t="shared" si="20"/>
        <v>#DIV/0!</v>
      </c>
      <c r="CL24" s="29" t="e">
        <f t="shared" ref="CL24:CO24" si="21">COUNTIF(CL3:CL20,"=2") / CL22 * 100</f>
        <v>#DIV/0!</v>
      </c>
      <c r="CM24" s="29" t="e">
        <f t="shared" si="21"/>
        <v>#DIV/0!</v>
      </c>
      <c r="CN24" s="29" t="e">
        <f t="shared" si="21"/>
        <v>#DIV/0!</v>
      </c>
      <c r="CO24" s="29" t="e">
        <f t="shared" si="21"/>
        <v>#DIV/0!</v>
      </c>
      <c r="DN24" s="29" t="e">
        <f>COUNTIF(DN3:DN20,"=2") / DN22 * 100</f>
        <v>#DIV/0!</v>
      </c>
      <c r="DY24" s="29" t="e">
        <f t="shared" ref="DY24:EB24" si="22">COUNTIF(DY3:DY20,"=2") / DY22 * 100</f>
        <v>#DIV/0!</v>
      </c>
      <c r="DZ24" s="29" t="e">
        <f t="shared" si="22"/>
        <v>#DIV/0!</v>
      </c>
      <c r="EA24" s="29" t="e">
        <f t="shared" si="22"/>
        <v>#DIV/0!</v>
      </c>
      <c r="EB24" s="29" t="e">
        <f t="shared" si="22"/>
        <v>#DIV/0!</v>
      </c>
      <c r="EF24" s="29" t="e">
        <f t="shared" ref="EF24:EL24" si="23">COUNTIF(EF3:EF20,"=2") / EF22 * 100</f>
        <v>#DIV/0!</v>
      </c>
      <c r="EG24" s="29" t="e">
        <f t="shared" si="23"/>
        <v>#DIV/0!</v>
      </c>
      <c r="EH24" s="29" t="e">
        <f t="shared" si="23"/>
        <v>#DIV/0!</v>
      </c>
      <c r="EI24" s="29"/>
      <c r="EJ24" s="29" t="e">
        <f t="shared" si="23"/>
        <v>#DIV/0!</v>
      </c>
      <c r="EK24" s="29" t="e">
        <f t="shared" si="23"/>
        <v>#DIV/0!</v>
      </c>
      <c r="EL24" s="29" t="e">
        <f t="shared" si="23"/>
        <v>#DIV/0!</v>
      </c>
    </row>
    <row r="25" spans="1:142">
      <c r="B25" s="18"/>
      <c r="C25" s="21"/>
      <c r="P25" s="19" t="s">
        <v>96</v>
      </c>
      <c r="Q25" s="29" t="e">
        <f t="shared" ref="Q25:R25" si="24">COUNTIF(Q3:Q20,"=3") / Q22 * 100</f>
        <v>#DIV/0!</v>
      </c>
      <c r="R25" s="29" t="e">
        <f t="shared" si="24"/>
        <v>#DIV/0!</v>
      </c>
      <c r="S25" s="18"/>
      <c r="T25" s="18"/>
      <c r="U25" s="29" t="e">
        <f>COUNTIF(U3:U20,"=3") / U22 * 100</f>
        <v>#DIV/0!</v>
      </c>
      <c r="V25" s="29" t="e">
        <f t="shared" ref="V25:AR25" si="25">COUNTIF(V3:V20,"=3") / V22 * 100</f>
        <v>#DIV/0!</v>
      </c>
      <c r="W25" s="29" t="e">
        <f t="shared" si="25"/>
        <v>#DIV/0!</v>
      </c>
      <c r="X25" s="29" t="e">
        <f t="shared" si="25"/>
        <v>#DIV/0!</v>
      </c>
      <c r="Y25" s="29" t="e">
        <f t="shared" si="25"/>
        <v>#DIV/0!</v>
      </c>
      <c r="Z25" s="29" t="e">
        <f t="shared" si="25"/>
        <v>#DIV/0!</v>
      </c>
      <c r="AA25" s="29" t="e">
        <f t="shared" si="25"/>
        <v>#DIV/0!</v>
      </c>
      <c r="AB25" s="29" t="e">
        <f t="shared" si="25"/>
        <v>#DIV/0!</v>
      </c>
      <c r="AC25" s="29" t="e">
        <f t="shared" si="25"/>
        <v>#DIV/0!</v>
      </c>
      <c r="AD25" s="29" t="e">
        <f t="shared" si="25"/>
        <v>#DIV/0!</v>
      </c>
      <c r="AE25" s="29" t="e">
        <f t="shared" si="25"/>
        <v>#DIV/0!</v>
      </c>
      <c r="AF25" s="29" t="e">
        <f t="shared" si="25"/>
        <v>#DIV/0!</v>
      </c>
      <c r="AG25" s="29" t="e">
        <f t="shared" si="25"/>
        <v>#DIV/0!</v>
      </c>
      <c r="AH25" s="29" t="e">
        <f t="shared" si="25"/>
        <v>#DIV/0!</v>
      </c>
      <c r="AI25" s="29" t="e">
        <f t="shared" si="25"/>
        <v>#DIV/0!</v>
      </c>
      <c r="AJ25" s="29" t="e">
        <f t="shared" si="25"/>
        <v>#DIV/0!</v>
      </c>
      <c r="AK25" s="29" t="e">
        <f t="shared" si="25"/>
        <v>#DIV/0!</v>
      </c>
      <c r="AL25" s="29" t="e">
        <f t="shared" si="25"/>
        <v>#DIV/0!</v>
      </c>
      <c r="AM25" s="29" t="e">
        <f t="shared" si="25"/>
        <v>#DIV/0!</v>
      </c>
      <c r="AN25" s="29" t="e">
        <f t="shared" si="25"/>
        <v>#DIV/0!</v>
      </c>
      <c r="AO25" s="29" t="e">
        <f t="shared" si="25"/>
        <v>#DIV/0!</v>
      </c>
      <c r="AP25" s="29" t="e">
        <f t="shared" si="25"/>
        <v>#DIV/0!</v>
      </c>
      <c r="AQ25" s="29" t="e">
        <f t="shared" si="25"/>
        <v>#DIV/0!</v>
      </c>
      <c r="AR25" s="29" t="e">
        <f t="shared" si="25"/>
        <v>#DIV/0!</v>
      </c>
      <c r="BA25" s="29" t="e">
        <f t="shared" ref="BA25:BD25" si="26">COUNTIF(BA3:BA20,"=3") / BA22 * 100</f>
        <v>#DIV/0!</v>
      </c>
      <c r="BB25" s="29" t="e">
        <f t="shared" si="26"/>
        <v>#DIV/0!</v>
      </c>
      <c r="BC25" s="29" t="e">
        <f t="shared" si="26"/>
        <v>#DIV/0!</v>
      </c>
      <c r="BD25" s="29" t="e">
        <f t="shared" si="26"/>
        <v>#DIV/0!</v>
      </c>
      <c r="BF25" s="6"/>
      <c r="BK25" s="29" t="e">
        <f t="shared" ref="BK25:BS25" si="27">COUNTIF(BK3:BK20,"=3") / BK22 * 100</f>
        <v>#DIV/0!</v>
      </c>
      <c r="BL25" s="29" t="e">
        <f t="shared" si="27"/>
        <v>#DIV/0!</v>
      </c>
      <c r="BM25" s="29" t="e">
        <f t="shared" si="27"/>
        <v>#DIV/0!</v>
      </c>
      <c r="BN25" s="29" t="e">
        <f t="shared" si="27"/>
        <v>#DIV/0!</v>
      </c>
      <c r="BO25" s="29" t="e">
        <f t="shared" si="27"/>
        <v>#DIV/0!</v>
      </c>
      <c r="BP25" s="29" t="e">
        <f t="shared" si="27"/>
        <v>#DIV/0!</v>
      </c>
      <c r="BQ25" s="29" t="e">
        <f t="shared" si="27"/>
        <v>#DIV/0!</v>
      </c>
      <c r="BR25" s="29" t="e">
        <f t="shared" si="27"/>
        <v>#DIV/0!</v>
      </c>
      <c r="BS25" s="29" t="e">
        <f t="shared" si="27"/>
        <v>#DIV/0!</v>
      </c>
      <c r="BV25" s="29" t="e">
        <f t="shared" ref="BV25:BW25" si="28">COUNTIF(BV3:BV20,"=3") / BV22 * 100</f>
        <v>#DIV/0!</v>
      </c>
      <c r="BW25" s="29" t="e">
        <f t="shared" si="28"/>
        <v>#DIV/0!</v>
      </c>
      <c r="CL25" s="29" t="e">
        <f t="shared" ref="CL25:CO25" si="29">COUNTIF(CL3:CL20,"=3") / CL22 * 100</f>
        <v>#DIV/0!</v>
      </c>
      <c r="CM25" s="29" t="e">
        <f t="shared" si="29"/>
        <v>#DIV/0!</v>
      </c>
      <c r="CN25" s="29" t="e">
        <f t="shared" si="29"/>
        <v>#DIV/0!</v>
      </c>
      <c r="CO25" s="29" t="e">
        <f t="shared" si="29"/>
        <v>#DIV/0!</v>
      </c>
      <c r="DN25" s="29" t="e">
        <f>COUNTIF(DN3:DN20,"=3") / DN22 * 100</f>
        <v>#DIV/0!</v>
      </c>
      <c r="DY25" s="29" t="e">
        <f t="shared" ref="DY25:EB25" si="30">COUNTIF(DY3:DY20,"=3") / DY22 * 100</f>
        <v>#DIV/0!</v>
      </c>
      <c r="DZ25" s="29" t="e">
        <f t="shared" si="30"/>
        <v>#DIV/0!</v>
      </c>
      <c r="EA25" s="29" t="e">
        <f t="shared" si="30"/>
        <v>#DIV/0!</v>
      </c>
      <c r="EB25" s="29" t="e">
        <f t="shared" si="30"/>
        <v>#DIV/0!</v>
      </c>
      <c r="EF25" s="29" t="e">
        <f t="shared" ref="EF25:EL25" si="31">COUNTIF(EF3:EF20,"=3") / EF22 * 100</f>
        <v>#DIV/0!</v>
      </c>
      <c r="EG25" s="29" t="e">
        <f t="shared" si="31"/>
        <v>#DIV/0!</v>
      </c>
      <c r="EH25" s="29" t="e">
        <f t="shared" si="31"/>
        <v>#DIV/0!</v>
      </c>
      <c r="EI25" s="29"/>
      <c r="EJ25" s="29" t="e">
        <f t="shared" si="31"/>
        <v>#DIV/0!</v>
      </c>
      <c r="EK25" s="29" t="e">
        <f t="shared" si="31"/>
        <v>#DIV/0!</v>
      </c>
      <c r="EL25" s="29" t="e">
        <f t="shared" si="31"/>
        <v>#DIV/0!</v>
      </c>
    </row>
    <row r="26" spans="1:142">
      <c r="B26" s="18"/>
      <c r="C26" s="21"/>
      <c r="P26" s="19" t="s">
        <v>97</v>
      </c>
      <c r="Q26" s="29" t="e">
        <f t="shared" ref="Q26:R26" si="32">COUNTIF(Q3:Q20,"=4") / Q22 * 100</f>
        <v>#DIV/0!</v>
      </c>
      <c r="R26" s="29" t="e">
        <f t="shared" si="32"/>
        <v>#DIV/0!</v>
      </c>
      <c r="S26" s="18"/>
      <c r="T26" s="18"/>
      <c r="U26" s="29" t="e">
        <f>COUNTIF(U3:U20,"=4") / U22 * 100</f>
        <v>#DIV/0!</v>
      </c>
      <c r="V26" s="29" t="e">
        <f t="shared" ref="V26:AR26" si="33">COUNTIF(V3:V20,"=4") / V22 * 100</f>
        <v>#DIV/0!</v>
      </c>
      <c r="W26" s="29" t="e">
        <f t="shared" si="33"/>
        <v>#DIV/0!</v>
      </c>
      <c r="X26" s="29" t="e">
        <f t="shared" si="33"/>
        <v>#DIV/0!</v>
      </c>
      <c r="Y26" s="29" t="e">
        <f t="shared" si="33"/>
        <v>#DIV/0!</v>
      </c>
      <c r="Z26" s="29" t="e">
        <f t="shared" si="33"/>
        <v>#DIV/0!</v>
      </c>
      <c r="AA26" s="29" t="e">
        <f t="shared" si="33"/>
        <v>#DIV/0!</v>
      </c>
      <c r="AB26" s="29" t="e">
        <f t="shared" si="33"/>
        <v>#DIV/0!</v>
      </c>
      <c r="AC26" s="29" t="e">
        <f t="shared" si="33"/>
        <v>#DIV/0!</v>
      </c>
      <c r="AD26" s="29" t="e">
        <f t="shared" si="33"/>
        <v>#DIV/0!</v>
      </c>
      <c r="AE26" s="29" t="e">
        <f t="shared" si="33"/>
        <v>#DIV/0!</v>
      </c>
      <c r="AF26" s="29" t="e">
        <f t="shared" si="33"/>
        <v>#DIV/0!</v>
      </c>
      <c r="AG26" s="29" t="e">
        <f t="shared" si="33"/>
        <v>#DIV/0!</v>
      </c>
      <c r="AH26" s="29" t="e">
        <f t="shared" si="33"/>
        <v>#DIV/0!</v>
      </c>
      <c r="AI26" s="29" t="e">
        <f t="shared" si="33"/>
        <v>#DIV/0!</v>
      </c>
      <c r="AJ26" s="29" t="e">
        <f t="shared" si="33"/>
        <v>#DIV/0!</v>
      </c>
      <c r="AK26" s="29" t="e">
        <f t="shared" si="33"/>
        <v>#DIV/0!</v>
      </c>
      <c r="AL26" s="29" t="e">
        <f t="shared" si="33"/>
        <v>#DIV/0!</v>
      </c>
      <c r="AM26" s="29" t="e">
        <f t="shared" si="33"/>
        <v>#DIV/0!</v>
      </c>
      <c r="AN26" s="29" t="e">
        <f t="shared" si="33"/>
        <v>#DIV/0!</v>
      </c>
      <c r="AO26" s="29" t="e">
        <f t="shared" si="33"/>
        <v>#DIV/0!</v>
      </c>
      <c r="AP26" s="29" t="e">
        <f t="shared" si="33"/>
        <v>#DIV/0!</v>
      </c>
      <c r="AQ26" s="29" t="e">
        <f t="shared" si="33"/>
        <v>#DIV/0!</v>
      </c>
      <c r="AR26" s="29" t="e">
        <f t="shared" si="33"/>
        <v>#DIV/0!</v>
      </c>
      <c r="BA26" s="29" t="e">
        <f t="shared" ref="BA26:BD26" si="34">COUNTIF(BA3:BA20,"=4") / BA22 * 100</f>
        <v>#DIV/0!</v>
      </c>
      <c r="BB26" s="29" t="e">
        <f t="shared" si="34"/>
        <v>#DIV/0!</v>
      </c>
      <c r="BC26" s="29" t="e">
        <f t="shared" si="34"/>
        <v>#DIV/0!</v>
      </c>
      <c r="BD26" s="29" t="e">
        <f t="shared" si="34"/>
        <v>#DIV/0!</v>
      </c>
      <c r="BF26" s="6"/>
      <c r="BK26" s="29" t="e">
        <f t="shared" ref="BK26:BS26" si="35">COUNTIF(BK3:BK20,"=4") / BK22 * 100</f>
        <v>#DIV/0!</v>
      </c>
      <c r="BL26" s="29" t="e">
        <f t="shared" si="35"/>
        <v>#DIV/0!</v>
      </c>
      <c r="BM26" s="29" t="e">
        <f t="shared" si="35"/>
        <v>#DIV/0!</v>
      </c>
      <c r="BN26" s="29" t="e">
        <f t="shared" si="35"/>
        <v>#DIV/0!</v>
      </c>
      <c r="BO26" s="29" t="e">
        <f t="shared" si="35"/>
        <v>#DIV/0!</v>
      </c>
      <c r="BP26" s="29" t="e">
        <f t="shared" si="35"/>
        <v>#DIV/0!</v>
      </c>
      <c r="BQ26" s="29" t="e">
        <f t="shared" si="35"/>
        <v>#DIV/0!</v>
      </c>
      <c r="BR26" s="29" t="e">
        <f t="shared" si="35"/>
        <v>#DIV/0!</v>
      </c>
      <c r="BS26" s="29" t="e">
        <f t="shared" si="35"/>
        <v>#DIV/0!</v>
      </c>
      <c r="BV26" s="29" t="e">
        <f t="shared" ref="BV26:BW26" si="36">COUNTIF(BV3:BV20,"=4") / BV22 * 100</f>
        <v>#DIV/0!</v>
      </c>
      <c r="BW26" s="29" t="e">
        <f t="shared" si="36"/>
        <v>#DIV/0!</v>
      </c>
      <c r="CL26" s="29" t="e">
        <f t="shared" ref="CL26:CO26" si="37">COUNTIF(CL3:CL20,"=4") / CL22 * 100</f>
        <v>#DIV/0!</v>
      </c>
      <c r="CM26" s="29" t="e">
        <f t="shared" si="37"/>
        <v>#DIV/0!</v>
      </c>
      <c r="CN26" s="29" t="e">
        <f t="shared" si="37"/>
        <v>#DIV/0!</v>
      </c>
      <c r="CO26" s="29" t="e">
        <f t="shared" si="37"/>
        <v>#DIV/0!</v>
      </c>
      <c r="DN26" s="29" t="e">
        <f>COUNTIF(DN3:DN20,"=4") / DN22 * 100</f>
        <v>#DIV/0!</v>
      </c>
      <c r="DY26" s="29" t="e">
        <f t="shared" ref="DY26:EB26" si="38">COUNTIF(DY3:DY20,"=4") / DY22 * 100</f>
        <v>#DIV/0!</v>
      </c>
      <c r="DZ26" s="29" t="e">
        <f t="shared" si="38"/>
        <v>#DIV/0!</v>
      </c>
      <c r="EA26" s="29" t="e">
        <f t="shared" si="38"/>
        <v>#DIV/0!</v>
      </c>
      <c r="EB26" s="29" t="e">
        <f t="shared" si="38"/>
        <v>#DIV/0!</v>
      </c>
      <c r="EF26" s="29" t="e">
        <f t="shared" ref="EF26:EL26" si="39">COUNTIF(EF3:EF20,"=4") / EF22 * 100</f>
        <v>#DIV/0!</v>
      </c>
      <c r="EG26" s="29" t="e">
        <f t="shared" si="39"/>
        <v>#DIV/0!</v>
      </c>
      <c r="EH26" s="29" t="e">
        <f t="shared" si="39"/>
        <v>#DIV/0!</v>
      </c>
      <c r="EI26" s="29"/>
      <c r="EJ26" s="29" t="e">
        <f t="shared" si="39"/>
        <v>#DIV/0!</v>
      </c>
      <c r="EK26" s="29" t="e">
        <f t="shared" si="39"/>
        <v>#DIV/0!</v>
      </c>
      <c r="EL26" s="29" t="e">
        <f t="shared" si="39"/>
        <v>#DIV/0!</v>
      </c>
    </row>
    <row r="27" spans="1:142">
      <c r="P27" s="19" t="s">
        <v>131</v>
      </c>
      <c r="Q27" s="29" t="e">
        <f t="shared" ref="Q27:R27" si="40">COUNTIF(Q3:Q20,"&lt;3") / Q22 * 100</f>
        <v>#DIV/0!</v>
      </c>
      <c r="R27" s="29" t="e">
        <f t="shared" si="40"/>
        <v>#DIV/0!</v>
      </c>
      <c r="U27" s="29" t="e">
        <f>COUNTIF(U3:U20,"&lt;3") / U22 * 100</f>
        <v>#DIV/0!</v>
      </c>
      <c r="V27" s="29" t="e">
        <f t="shared" ref="V27:AR27" si="41">COUNTIF(V3:V20,"&lt;3") / V22 * 100</f>
        <v>#DIV/0!</v>
      </c>
      <c r="W27" s="29" t="e">
        <f t="shared" si="41"/>
        <v>#DIV/0!</v>
      </c>
      <c r="X27" s="29" t="e">
        <f t="shared" si="41"/>
        <v>#DIV/0!</v>
      </c>
      <c r="Y27" s="29" t="e">
        <f t="shared" si="41"/>
        <v>#DIV/0!</v>
      </c>
      <c r="Z27" s="29" t="e">
        <f t="shared" si="41"/>
        <v>#DIV/0!</v>
      </c>
      <c r="AA27" s="29" t="e">
        <f t="shared" si="41"/>
        <v>#DIV/0!</v>
      </c>
      <c r="AB27" s="29" t="e">
        <f t="shared" si="41"/>
        <v>#DIV/0!</v>
      </c>
      <c r="AC27" s="29" t="e">
        <f t="shared" si="41"/>
        <v>#DIV/0!</v>
      </c>
      <c r="AD27" s="29" t="e">
        <f t="shared" si="41"/>
        <v>#DIV/0!</v>
      </c>
      <c r="AE27" s="29" t="e">
        <f t="shared" si="41"/>
        <v>#DIV/0!</v>
      </c>
      <c r="AF27" s="29" t="e">
        <f t="shared" si="41"/>
        <v>#DIV/0!</v>
      </c>
      <c r="AG27" s="29" t="e">
        <f t="shared" si="41"/>
        <v>#DIV/0!</v>
      </c>
      <c r="AH27" s="29" t="e">
        <f t="shared" si="41"/>
        <v>#DIV/0!</v>
      </c>
      <c r="AI27" s="29" t="e">
        <f t="shared" si="41"/>
        <v>#DIV/0!</v>
      </c>
      <c r="AJ27" s="29" t="e">
        <f t="shared" si="41"/>
        <v>#DIV/0!</v>
      </c>
      <c r="AK27" s="29" t="e">
        <f t="shared" si="41"/>
        <v>#DIV/0!</v>
      </c>
      <c r="AL27" s="29" t="e">
        <f t="shared" si="41"/>
        <v>#DIV/0!</v>
      </c>
      <c r="AM27" s="29" t="e">
        <f t="shared" si="41"/>
        <v>#DIV/0!</v>
      </c>
      <c r="AN27" s="29" t="e">
        <f t="shared" si="41"/>
        <v>#DIV/0!</v>
      </c>
      <c r="AO27" s="29" t="e">
        <f t="shared" si="41"/>
        <v>#DIV/0!</v>
      </c>
      <c r="AP27" s="29" t="e">
        <f t="shared" si="41"/>
        <v>#DIV/0!</v>
      </c>
      <c r="AQ27" s="29" t="e">
        <f t="shared" si="41"/>
        <v>#DIV/0!</v>
      </c>
      <c r="AR27" s="29" t="e">
        <f t="shared" si="41"/>
        <v>#DIV/0!</v>
      </c>
      <c r="BA27" s="29" t="e">
        <f t="shared" ref="BA27:BD27" si="42">COUNTIF(BA3:BA20,"&lt;3") / BA22 * 100</f>
        <v>#DIV/0!</v>
      </c>
      <c r="BB27" s="29" t="e">
        <f t="shared" si="42"/>
        <v>#DIV/0!</v>
      </c>
      <c r="BC27" s="29" t="e">
        <f t="shared" si="42"/>
        <v>#DIV/0!</v>
      </c>
      <c r="BD27" s="29" t="e">
        <f t="shared" si="42"/>
        <v>#DIV/0!</v>
      </c>
      <c r="BK27" s="29" t="e">
        <f t="shared" ref="BK27:BS27" si="43">COUNTIF(BK3:BK20,"&lt;3") / BK22 * 100</f>
        <v>#DIV/0!</v>
      </c>
      <c r="BL27" s="29" t="e">
        <f t="shared" si="43"/>
        <v>#DIV/0!</v>
      </c>
      <c r="BM27" s="29" t="e">
        <f t="shared" si="43"/>
        <v>#DIV/0!</v>
      </c>
      <c r="BN27" s="29" t="e">
        <f t="shared" si="43"/>
        <v>#DIV/0!</v>
      </c>
      <c r="BO27" s="29" t="e">
        <f t="shared" si="43"/>
        <v>#DIV/0!</v>
      </c>
      <c r="BP27" s="29" t="e">
        <f t="shared" si="43"/>
        <v>#DIV/0!</v>
      </c>
      <c r="BQ27" s="29" t="e">
        <f t="shared" si="43"/>
        <v>#DIV/0!</v>
      </c>
      <c r="BR27" s="29" t="e">
        <f t="shared" si="43"/>
        <v>#DIV/0!</v>
      </c>
      <c r="BS27" s="29" t="e">
        <f t="shared" si="43"/>
        <v>#DIV/0!</v>
      </c>
      <c r="BV27" s="29" t="e">
        <f t="shared" ref="BV27:BW27" si="44">COUNTIF(BV3:BV20,"&lt;3") / BV22 * 100</f>
        <v>#DIV/0!</v>
      </c>
      <c r="BW27" s="29" t="e">
        <f t="shared" si="44"/>
        <v>#DIV/0!</v>
      </c>
      <c r="CL27" s="29" t="e">
        <f t="shared" ref="CL27:CO27" si="45">COUNTIF(CL3:CL20,"&lt;3") / CL22 * 100</f>
        <v>#DIV/0!</v>
      </c>
      <c r="CM27" s="29" t="e">
        <f t="shared" si="45"/>
        <v>#DIV/0!</v>
      </c>
      <c r="CN27" s="29" t="e">
        <f t="shared" si="45"/>
        <v>#DIV/0!</v>
      </c>
      <c r="CO27" s="29" t="e">
        <f t="shared" si="45"/>
        <v>#DIV/0!</v>
      </c>
      <c r="DN27" s="29" t="e">
        <f>COUNTIF(DN3:DN20,"&lt;3") / DN22 * 100</f>
        <v>#DIV/0!</v>
      </c>
      <c r="DY27" s="29" t="e">
        <f t="shared" ref="DY27:EB27" si="46">COUNTIF(DY3:DY20,"&lt;3") / DY22 * 100</f>
        <v>#DIV/0!</v>
      </c>
      <c r="DZ27" s="29" t="e">
        <f t="shared" si="46"/>
        <v>#DIV/0!</v>
      </c>
      <c r="EA27" s="29" t="e">
        <f t="shared" si="46"/>
        <v>#DIV/0!</v>
      </c>
      <c r="EB27" s="29" t="e">
        <f t="shared" si="46"/>
        <v>#DIV/0!</v>
      </c>
      <c r="EF27" s="29" t="e">
        <f t="shared" ref="EF27:EL27" si="47">COUNTIF(EF3:EF20,"&lt;3") / EF22 * 100</f>
        <v>#DIV/0!</v>
      </c>
      <c r="EG27" s="29" t="e">
        <f t="shared" si="47"/>
        <v>#DIV/0!</v>
      </c>
      <c r="EH27" s="29" t="e">
        <f t="shared" si="47"/>
        <v>#DIV/0!</v>
      </c>
      <c r="EI27" s="29"/>
      <c r="EJ27" s="29" t="e">
        <f t="shared" si="47"/>
        <v>#DIV/0!</v>
      </c>
      <c r="EK27" s="29" t="e">
        <f t="shared" si="47"/>
        <v>#DIV/0!</v>
      </c>
      <c r="EL27" s="29" t="e">
        <f t="shared" si="47"/>
        <v>#DIV/0!</v>
      </c>
    </row>
    <row r="28" spans="1:142">
      <c r="P28" s="19" t="s">
        <v>132</v>
      </c>
      <c r="Q28" s="29" t="e">
        <f t="shared" ref="Q28:R28" si="48">COUNTIF(Q3:Q20,"&lt;4") /Q22 * 100</f>
        <v>#DIV/0!</v>
      </c>
      <c r="R28" s="29" t="e">
        <f t="shared" si="48"/>
        <v>#DIV/0!</v>
      </c>
      <c r="U28" s="29" t="e">
        <f>COUNTIF(U3:U20,"&lt;4") /U22 * 100</f>
        <v>#DIV/0!</v>
      </c>
      <c r="V28" s="29" t="e">
        <f t="shared" ref="V28:AR28" si="49">COUNTIF(V3:V20,"&lt;4") /V22 * 100</f>
        <v>#DIV/0!</v>
      </c>
      <c r="W28" s="29" t="e">
        <f t="shared" si="49"/>
        <v>#DIV/0!</v>
      </c>
      <c r="X28" s="29" t="e">
        <f t="shared" si="49"/>
        <v>#DIV/0!</v>
      </c>
      <c r="Y28" s="29" t="e">
        <f t="shared" si="49"/>
        <v>#DIV/0!</v>
      </c>
      <c r="Z28" s="29" t="e">
        <f t="shared" si="49"/>
        <v>#DIV/0!</v>
      </c>
      <c r="AA28" s="29" t="e">
        <f t="shared" si="49"/>
        <v>#DIV/0!</v>
      </c>
      <c r="AB28" s="29" t="e">
        <f t="shared" si="49"/>
        <v>#DIV/0!</v>
      </c>
      <c r="AC28" s="29" t="e">
        <f t="shared" si="49"/>
        <v>#DIV/0!</v>
      </c>
      <c r="AD28" s="29" t="e">
        <f t="shared" si="49"/>
        <v>#DIV/0!</v>
      </c>
      <c r="AE28" s="29" t="e">
        <f t="shared" si="49"/>
        <v>#DIV/0!</v>
      </c>
      <c r="AF28" s="29" t="e">
        <f t="shared" si="49"/>
        <v>#DIV/0!</v>
      </c>
      <c r="AG28" s="29" t="e">
        <f t="shared" si="49"/>
        <v>#DIV/0!</v>
      </c>
      <c r="AH28" s="29" t="e">
        <f t="shared" si="49"/>
        <v>#DIV/0!</v>
      </c>
      <c r="AI28" s="29" t="e">
        <f t="shared" si="49"/>
        <v>#DIV/0!</v>
      </c>
      <c r="AJ28" s="29" t="e">
        <f t="shared" si="49"/>
        <v>#DIV/0!</v>
      </c>
      <c r="AK28" s="29" t="e">
        <f t="shared" si="49"/>
        <v>#DIV/0!</v>
      </c>
      <c r="AL28" s="29" t="e">
        <f t="shared" si="49"/>
        <v>#DIV/0!</v>
      </c>
      <c r="AM28" s="29" t="e">
        <f t="shared" si="49"/>
        <v>#DIV/0!</v>
      </c>
      <c r="AN28" s="29" t="e">
        <f t="shared" si="49"/>
        <v>#DIV/0!</v>
      </c>
      <c r="AO28" s="29" t="e">
        <f t="shared" si="49"/>
        <v>#DIV/0!</v>
      </c>
      <c r="AP28" s="29" t="e">
        <f t="shared" si="49"/>
        <v>#DIV/0!</v>
      </c>
      <c r="AQ28" s="29" t="e">
        <f t="shared" si="49"/>
        <v>#DIV/0!</v>
      </c>
      <c r="AR28" s="29" t="e">
        <f t="shared" si="49"/>
        <v>#DIV/0!</v>
      </c>
      <c r="BA28" s="29" t="e">
        <f t="shared" ref="BA28:BD28" si="50">COUNTIF(BA3:BA20,"&lt;4") /BA22 * 100</f>
        <v>#DIV/0!</v>
      </c>
      <c r="BB28" s="29" t="e">
        <f t="shared" si="50"/>
        <v>#DIV/0!</v>
      </c>
      <c r="BC28" s="29" t="e">
        <f t="shared" si="50"/>
        <v>#DIV/0!</v>
      </c>
      <c r="BD28" s="29" t="e">
        <f t="shared" si="50"/>
        <v>#DIV/0!</v>
      </c>
      <c r="BK28" s="29" t="e">
        <f t="shared" ref="BK28:BS28" si="51">COUNTIF(BK3:BK20,"&lt;4") /BK22 * 100</f>
        <v>#DIV/0!</v>
      </c>
      <c r="BL28" s="29" t="e">
        <f t="shared" si="51"/>
        <v>#DIV/0!</v>
      </c>
      <c r="BM28" s="29" t="e">
        <f t="shared" si="51"/>
        <v>#DIV/0!</v>
      </c>
      <c r="BN28" s="29" t="e">
        <f t="shared" si="51"/>
        <v>#DIV/0!</v>
      </c>
      <c r="BO28" s="29" t="e">
        <f t="shared" si="51"/>
        <v>#DIV/0!</v>
      </c>
      <c r="BP28" s="29" t="e">
        <f t="shared" si="51"/>
        <v>#DIV/0!</v>
      </c>
      <c r="BQ28" s="29" t="e">
        <f t="shared" si="51"/>
        <v>#DIV/0!</v>
      </c>
      <c r="BR28" s="29" t="e">
        <f t="shared" si="51"/>
        <v>#DIV/0!</v>
      </c>
      <c r="BS28" s="29" t="e">
        <f t="shared" si="51"/>
        <v>#DIV/0!</v>
      </c>
      <c r="BV28" s="29" t="e">
        <f t="shared" ref="BV28:BW28" si="52">COUNTIF(BV3:BV20,"&lt;4") /BV22 * 100</f>
        <v>#DIV/0!</v>
      </c>
      <c r="BW28" s="29" t="e">
        <f t="shared" si="52"/>
        <v>#DIV/0!</v>
      </c>
      <c r="CL28" s="29" t="e">
        <f t="shared" ref="CL28:CO28" si="53">COUNTIF(CL3:CL20,"&lt;4") /CL22 * 100</f>
        <v>#DIV/0!</v>
      </c>
      <c r="CM28" s="29" t="e">
        <f t="shared" si="53"/>
        <v>#DIV/0!</v>
      </c>
      <c r="CN28" s="29" t="e">
        <f t="shared" si="53"/>
        <v>#DIV/0!</v>
      </c>
      <c r="CO28" s="29" t="e">
        <f t="shared" si="53"/>
        <v>#DIV/0!</v>
      </c>
      <c r="DN28" s="29" t="e">
        <f>COUNTIF(DN3:DN20,"&lt;4") /DN22 * 100</f>
        <v>#DIV/0!</v>
      </c>
      <c r="DY28" s="29" t="e">
        <f t="shared" ref="DY28:EB28" si="54">COUNTIF(DY3:DY20,"&lt;4") /DY22 * 100</f>
        <v>#DIV/0!</v>
      </c>
      <c r="DZ28" s="29" t="e">
        <f t="shared" si="54"/>
        <v>#DIV/0!</v>
      </c>
      <c r="EA28" s="29" t="e">
        <f t="shared" si="54"/>
        <v>#DIV/0!</v>
      </c>
      <c r="EB28" s="29" t="e">
        <f t="shared" si="54"/>
        <v>#DIV/0!</v>
      </c>
      <c r="EF28" s="29" t="e">
        <f t="shared" ref="EF28:EL28" si="55">COUNTIF(EF3:EF20,"&lt;4") /EF22 * 100</f>
        <v>#DIV/0!</v>
      </c>
      <c r="EG28" s="29" t="e">
        <f t="shared" si="55"/>
        <v>#DIV/0!</v>
      </c>
      <c r="EH28" s="29" t="e">
        <f t="shared" si="55"/>
        <v>#DIV/0!</v>
      </c>
      <c r="EI28" s="29"/>
      <c r="EJ28" s="29" t="e">
        <f t="shared" si="55"/>
        <v>#DIV/0!</v>
      </c>
      <c r="EK28" s="29" t="e">
        <f t="shared" si="55"/>
        <v>#DIV/0!</v>
      </c>
      <c r="EL28" s="29" t="e">
        <f t="shared" si="55"/>
        <v>#DIV/0!</v>
      </c>
    </row>
    <row r="29" spans="1:142">
      <c r="P29" s="19" t="s">
        <v>133</v>
      </c>
      <c r="Q29" s="29" t="e">
        <f t="shared" ref="Q29:R29" si="56">COUNTIF(Q3:Q20,"&lt;5") /Q22 * 100</f>
        <v>#DIV/0!</v>
      </c>
      <c r="R29" s="29" t="e">
        <f t="shared" si="56"/>
        <v>#DIV/0!</v>
      </c>
      <c r="U29" s="29" t="e">
        <f>COUNTIF(U3:U20,"&lt;5") /U22 * 100</f>
        <v>#DIV/0!</v>
      </c>
      <c r="V29" s="29" t="e">
        <f t="shared" ref="V29:AR29" si="57">COUNTIF(V3:V20,"&lt;5") /V22 * 100</f>
        <v>#DIV/0!</v>
      </c>
      <c r="W29" s="29" t="e">
        <f t="shared" si="57"/>
        <v>#DIV/0!</v>
      </c>
      <c r="X29" s="29" t="e">
        <f t="shared" si="57"/>
        <v>#DIV/0!</v>
      </c>
      <c r="Y29" s="29" t="e">
        <f t="shared" si="57"/>
        <v>#DIV/0!</v>
      </c>
      <c r="Z29" s="29" t="e">
        <f t="shared" si="57"/>
        <v>#DIV/0!</v>
      </c>
      <c r="AA29" s="29" t="e">
        <f t="shared" si="57"/>
        <v>#DIV/0!</v>
      </c>
      <c r="AB29" s="29" t="e">
        <f t="shared" si="57"/>
        <v>#DIV/0!</v>
      </c>
      <c r="AC29" s="29" t="e">
        <f t="shared" si="57"/>
        <v>#DIV/0!</v>
      </c>
      <c r="AD29" s="29" t="e">
        <f t="shared" si="57"/>
        <v>#DIV/0!</v>
      </c>
      <c r="AE29" s="29" t="e">
        <f t="shared" si="57"/>
        <v>#DIV/0!</v>
      </c>
      <c r="AF29" s="29" t="e">
        <f t="shared" si="57"/>
        <v>#DIV/0!</v>
      </c>
      <c r="AG29" s="29" t="e">
        <f t="shared" si="57"/>
        <v>#DIV/0!</v>
      </c>
      <c r="AH29" s="29" t="e">
        <f t="shared" si="57"/>
        <v>#DIV/0!</v>
      </c>
      <c r="AI29" s="29" t="e">
        <f t="shared" si="57"/>
        <v>#DIV/0!</v>
      </c>
      <c r="AJ29" s="29" t="e">
        <f t="shared" si="57"/>
        <v>#DIV/0!</v>
      </c>
      <c r="AK29" s="29" t="e">
        <f t="shared" si="57"/>
        <v>#DIV/0!</v>
      </c>
      <c r="AL29" s="29" t="e">
        <f t="shared" si="57"/>
        <v>#DIV/0!</v>
      </c>
      <c r="AM29" s="29" t="e">
        <f t="shared" si="57"/>
        <v>#DIV/0!</v>
      </c>
      <c r="AN29" s="29" t="e">
        <f t="shared" si="57"/>
        <v>#DIV/0!</v>
      </c>
      <c r="AO29" s="29" t="e">
        <f t="shared" si="57"/>
        <v>#DIV/0!</v>
      </c>
      <c r="AP29" s="29" t="e">
        <f t="shared" si="57"/>
        <v>#DIV/0!</v>
      </c>
      <c r="AQ29" s="29" t="e">
        <f t="shared" si="57"/>
        <v>#DIV/0!</v>
      </c>
      <c r="AR29" s="29" t="e">
        <f t="shared" si="57"/>
        <v>#DIV/0!</v>
      </c>
      <c r="BA29" s="29" t="e">
        <f t="shared" ref="BA29:BD29" si="58">COUNTIF(BA3:BA20,"&lt;5") /BA22 * 100</f>
        <v>#DIV/0!</v>
      </c>
      <c r="BB29" s="29" t="e">
        <f t="shared" si="58"/>
        <v>#DIV/0!</v>
      </c>
      <c r="BC29" s="29" t="e">
        <f t="shared" si="58"/>
        <v>#DIV/0!</v>
      </c>
      <c r="BD29" s="29" t="e">
        <f t="shared" si="58"/>
        <v>#DIV/0!</v>
      </c>
      <c r="BK29" s="29" t="e">
        <f t="shared" ref="BK29:BS29" si="59">COUNTIF(BK3:BK20,"&lt;5") /BK22 * 100</f>
        <v>#DIV/0!</v>
      </c>
      <c r="BL29" s="29" t="e">
        <f t="shared" si="59"/>
        <v>#DIV/0!</v>
      </c>
      <c r="BM29" s="29" t="e">
        <f t="shared" si="59"/>
        <v>#DIV/0!</v>
      </c>
      <c r="BN29" s="29" t="e">
        <f t="shared" si="59"/>
        <v>#DIV/0!</v>
      </c>
      <c r="BO29" s="29" t="e">
        <f t="shared" si="59"/>
        <v>#DIV/0!</v>
      </c>
      <c r="BP29" s="29" t="e">
        <f t="shared" si="59"/>
        <v>#DIV/0!</v>
      </c>
      <c r="BQ29" s="29" t="e">
        <f t="shared" si="59"/>
        <v>#DIV/0!</v>
      </c>
      <c r="BR29" s="29" t="e">
        <f t="shared" si="59"/>
        <v>#DIV/0!</v>
      </c>
      <c r="BS29" s="29" t="e">
        <f t="shared" si="59"/>
        <v>#DIV/0!</v>
      </c>
      <c r="BV29" s="29" t="e">
        <f t="shared" ref="BV29:BW29" si="60">COUNTIF(BV3:BV20,"&lt;5") /BV22 * 100</f>
        <v>#DIV/0!</v>
      </c>
      <c r="BW29" s="29" t="e">
        <f t="shared" si="60"/>
        <v>#DIV/0!</v>
      </c>
      <c r="CL29" s="29" t="e">
        <f t="shared" ref="CL29:CO29" si="61">COUNTIF(CL3:CL20,"&lt;5") /CL22 * 100</f>
        <v>#DIV/0!</v>
      </c>
      <c r="CM29" s="29" t="e">
        <f t="shared" si="61"/>
        <v>#DIV/0!</v>
      </c>
      <c r="CN29" s="29" t="e">
        <f t="shared" si="61"/>
        <v>#DIV/0!</v>
      </c>
      <c r="CO29" s="29" t="e">
        <f t="shared" si="61"/>
        <v>#DIV/0!</v>
      </c>
      <c r="DN29" s="29" t="e">
        <f>COUNTIF(DN3:DN20,"&lt;5") /DN22 * 100</f>
        <v>#DIV/0!</v>
      </c>
      <c r="DY29" s="29" t="e">
        <f t="shared" ref="DY29:EB29" si="62">COUNTIF(DY3:DY20,"&lt;5") /DY22 * 100</f>
        <v>#DIV/0!</v>
      </c>
      <c r="DZ29" s="29" t="e">
        <f t="shared" si="62"/>
        <v>#DIV/0!</v>
      </c>
      <c r="EA29" s="29" t="e">
        <f t="shared" si="62"/>
        <v>#DIV/0!</v>
      </c>
      <c r="EB29" s="29" t="e">
        <f t="shared" si="62"/>
        <v>#DIV/0!</v>
      </c>
      <c r="EF29" s="29" t="e">
        <f t="shared" ref="EF29:EL29" si="63">COUNTIF(EF3:EF20,"&lt;5") /EF22 * 100</f>
        <v>#DIV/0!</v>
      </c>
      <c r="EG29" s="29" t="e">
        <f t="shared" si="63"/>
        <v>#DIV/0!</v>
      </c>
      <c r="EH29" s="29" t="e">
        <f t="shared" si="63"/>
        <v>#DIV/0!</v>
      </c>
      <c r="EI29" s="29"/>
      <c r="EJ29" s="29" t="e">
        <f t="shared" si="63"/>
        <v>#DIV/0!</v>
      </c>
      <c r="EK29" s="29" t="e">
        <f t="shared" si="63"/>
        <v>#DIV/0!</v>
      </c>
      <c r="EL29" s="29" t="e">
        <f t="shared" si="63"/>
        <v>#DIV/0!</v>
      </c>
    </row>
    <row r="30" spans="1:142">
      <c r="P30" s="19" t="s">
        <v>99</v>
      </c>
      <c r="Q30" s="29" t="e">
        <f t="shared" ref="Q30:R30" si="64">COUNTIF(Q3:Q20,"&gt;4") / Q22 * 100</f>
        <v>#DIV/0!</v>
      </c>
      <c r="R30" s="29" t="e">
        <f t="shared" si="64"/>
        <v>#DIV/0!</v>
      </c>
      <c r="U30" s="29" t="e">
        <f>COUNTIF(U3:U20,"&gt;4") / U22 * 100</f>
        <v>#DIV/0!</v>
      </c>
      <c r="V30" s="29" t="e">
        <f t="shared" ref="V30:AR30" si="65">COUNTIF(V3:V20,"&gt;4") / V22 * 100</f>
        <v>#DIV/0!</v>
      </c>
      <c r="W30" s="29" t="e">
        <f t="shared" si="65"/>
        <v>#DIV/0!</v>
      </c>
      <c r="X30" s="29" t="e">
        <f t="shared" si="65"/>
        <v>#DIV/0!</v>
      </c>
      <c r="Y30" s="29" t="e">
        <f t="shared" si="65"/>
        <v>#DIV/0!</v>
      </c>
      <c r="Z30" s="29" t="e">
        <f t="shared" si="65"/>
        <v>#DIV/0!</v>
      </c>
      <c r="AA30" s="29" t="e">
        <f t="shared" si="65"/>
        <v>#DIV/0!</v>
      </c>
      <c r="AB30" s="29" t="e">
        <f t="shared" si="65"/>
        <v>#DIV/0!</v>
      </c>
      <c r="AC30" s="29" t="e">
        <f t="shared" si="65"/>
        <v>#DIV/0!</v>
      </c>
      <c r="AD30" s="29" t="e">
        <f t="shared" si="65"/>
        <v>#DIV/0!</v>
      </c>
      <c r="AE30" s="29" t="e">
        <f t="shared" si="65"/>
        <v>#DIV/0!</v>
      </c>
      <c r="AF30" s="29" t="e">
        <f t="shared" si="65"/>
        <v>#DIV/0!</v>
      </c>
      <c r="AG30" s="29" t="e">
        <f t="shared" si="65"/>
        <v>#DIV/0!</v>
      </c>
      <c r="AH30" s="29" t="e">
        <f t="shared" si="65"/>
        <v>#DIV/0!</v>
      </c>
      <c r="AI30" s="29" t="e">
        <f t="shared" si="65"/>
        <v>#DIV/0!</v>
      </c>
      <c r="AJ30" s="29" t="e">
        <f t="shared" si="65"/>
        <v>#DIV/0!</v>
      </c>
      <c r="AK30" s="29" t="e">
        <f t="shared" si="65"/>
        <v>#DIV/0!</v>
      </c>
      <c r="AL30" s="29" t="e">
        <f t="shared" si="65"/>
        <v>#DIV/0!</v>
      </c>
      <c r="AM30" s="29" t="e">
        <f t="shared" si="65"/>
        <v>#DIV/0!</v>
      </c>
      <c r="AN30" s="29" t="e">
        <f t="shared" si="65"/>
        <v>#DIV/0!</v>
      </c>
      <c r="AO30" s="29" t="e">
        <f t="shared" si="65"/>
        <v>#DIV/0!</v>
      </c>
      <c r="AP30" s="29" t="e">
        <f t="shared" si="65"/>
        <v>#DIV/0!</v>
      </c>
      <c r="AQ30" s="29" t="e">
        <f t="shared" si="65"/>
        <v>#DIV/0!</v>
      </c>
      <c r="AR30" s="29" t="e">
        <f t="shared" si="65"/>
        <v>#DIV/0!</v>
      </c>
      <c r="BA30" s="29" t="e">
        <f t="shared" ref="BA30:BD30" si="66">COUNTIF(BA3:BA20,"&gt;4") / BA22 * 100</f>
        <v>#DIV/0!</v>
      </c>
      <c r="BB30" s="29" t="e">
        <f t="shared" si="66"/>
        <v>#DIV/0!</v>
      </c>
      <c r="BC30" s="29" t="e">
        <f t="shared" si="66"/>
        <v>#DIV/0!</v>
      </c>
      <c r="BD30" s="29" t="e">
        <f t="shared" si="66"/>
        <v>#DIV/0!</v>
      </c>
      <c r="BK30" s="29" t="e">
        <f t="shared" ref="BK30:BS30" si="67">COUNTIF(BK3:BK20,"&gt;4") / BK22 * 100</f>
        <v>#DIV/0!</v>
      </c>
      <c r="BL30" s="29" t="e">
        <f t="shared" si="67"/>
        <v>#DIV/0!</v>
      </c>
      <c r="BM30" s="29" t="e">
        <f t="shared" si="67"/>
        <v>#DIV/0!</v>
      </c>
      <c r="BN30" s="29" t="e">
        <f t="shared" si="67"/>
        <v>#DIV/0!</v>
      </c>
      <c r="BO30" s="29" t="e">
        <f t="shared" si="67"/>
        <v>#DIV/0!</v>
      </c>
      <c r="BP30" s="29" t="e">
        <f t="shared" si="67"/>
        <v>#DIV/0!</v>
      </c>
      <c r="BQ30" s="29" t="e">
        <f t="shared" si="67"/>
        <v>#DIV/0!</v>
      </c>
      <c r="BR30" s="29" t="e">
        <f t="shared" si="67"/>
        <v>#DIV/0!</v>
      </c>
      <c r="BS30" s="29" t="e">
        <f t="shared" si="67"/>
        <v>#DIV/0!</v>
      </c>
      <c r="BV30" s="29" t="e">
        <f t="shared" ref="BV30:BW30" si="68">COUNTIF(BV3:BV20,"&gt;4") / BV22 * 100</f>
        <v>#DIV/0!</v>
      </c>
      <c r="BW30" s="29" t="e">
        <f t="shared" si="68"/>
        <v>#DIV/0!</v>
      </c>
      <c r="CL30" s="29" t="e">
        <f t="shared" ref="CL30:CO30" si="69">COUNTIF(CL3:CL20,"&gt;4") / CL22 * 100</f>
        <v>#DIV/0!</v>
      </c>
      <c r="CM30" s="29" t="e">
        <f t="shared" si="69"/>
        <v>#DIV/0!</v>
      </c>
      <c r="CN30" s="29" t="e">
        <f t="shared" si="69"/>
        <v>#DIV/0!</v>
      </c>
      <c r="CO30" s="29" t="e">
        <f t="shared" si="69"/>
        <v>#DIV/0!</v>
      </c>
      <c r="DN30" s="29" t="e">
        <f>COUNTIF(DN3:DN20,"&gt;4") / DN22 * 100</f>
        <v>#DIV/0!</v>
      </c>
      <c r="DY30" s="29" t="e">
        <f t="shared" ref="DY30:EB30" si="70">COUNTIF(DY3:DY20,"&gt;4") / DY22 * 100</f>
        <v>#DIV/0!</v>
      </c>
      <c r="DZ30" s="29" t="e">
        <f t="shared" si="70"/>
        <v>#DIV/0!</v>
      </c>
      <c r="EA30" s="29" t="e">
        <f t="shared" si="70"/>
        <v>#DIV/0!</v>
      </c>
      <c r="EB30" s="29" t="e">
        <f t="shared" si="70"/>
        <v>#DIV/0!</v>
      </c>
      <c r="EF30" s="29" t="e">
        <f t="shared" ref="EF30:EL30" si="71">COUNTIF(EF3:EF20,"&gt;4") / EF22 * 100</f>
        <v>#DIV/0!</v>
      </c>
      <c r="EG30" s="29" t="e">
        <f t="shared" si="71"/>
        <v>#DIV/0!</v>
      </c>
      <c r="EH30" s="29" t="e">
        <f t="shared" si="71"/>
        <v>#DIV/0!</v>
      </c>
      <c r="EI30" s="29"/>
      <c r="EJ30" s="29" t="e">
        <f t="shared" si="71"/>
        <v>#DIV/0!</v>
      </c>
      <c r="EK30" s="29" t="e">
        <f t="shared" si="71"/>
        <v>#DIV/0!</v>
      </c>
      <c r="EL30" s="29" t="e">
        <f t="shared" si="71"/>
        <v>#DIV/0!</v>
      </c>
    </row>
    <row r="31" spans="1:142" s="48" customFormat="1">
      <c r="A31" s="50"/>
      <c r="C31" s="51"/>
      <c r="D31" s="51"/>
      <c r="E31" s="51"/>
      <c r="G31" s="51"/>
      <c r="H31" s="51"/>
      <c r="I31" s="51"/>
      <c r="J31" s="51"/>
      <c r="L31" s="51"/>
      <c r="M31" s="51"/>
      <c r="N31" s="51"/>
      <c r="O31" s="51"/>
      <c r="P31" s="50"/>
      <c r="Q31" s="51"/>
      <c r="R31" s="51"/>
      <c r="S31" s="51"/>
      <c r="T31" s="51"/>
      <c r="U31" s="52"/>
      <c r="V31" s="52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49"/>
      <c r="AT31" s="49"/>
      <c r="AU31" s="49"/>
      <c r="AV31" s="49"/>
      <c r="AW31" s="49"/>
      <c r="AX31" s="49"/>
      <c r="AY31" s="49"/>
      <c r="AZ31" s="49"/>
      <c r="BA31" s="51"/>
      <c r="BB31" s="51"/>
      <c r="BC31" s="51"/>
      <c r="BD31" s="51"/>
      <c r="BE31" s="51"/>
      <c r="BF31" s="49"/>
      <c r="BG31" s="51"/>
      <c r="BH31" s="49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72"/>
      <c r="BU31" s="72"/>
      <c r="BV31" s="75"/>
      <c r="BW31" s="75"/>
      <c r="BX31" s="55"/>
      <c r="BY31" s="53"/>
      <c r="BZ31" s="53"/>
      <c r="CA31" s="53"/>
      <c r="CB31" s="53"/>
      <c r="CC31" s="51"/>
      <c r="CD31" s="51"/>
      <c r="CE31" s="51"/>
      <c r="CF31" s="51"/>
      <c r="CG31" s="51"/>
      <c r="CH31" s="51"/>
      <c r="CI31" s="49"/>
      <c r="CJ31" s="49"/>
      <c r="CK31" s="49"/>
      <c r="CL31" s="51"/>
      <c r="CM31" s="51"/>
      <c r="CN31" s="51"/>
      <c r="CO31" s="51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N31" s="56"/>
      <c r="DX31" s="51"/>
      <c r="EA31" s="51"/>
      <c r="EB31" s="51"/>
      <c r="ED31" s="51"/>
      <c r="EE31" s="51"/>
      <c r="EF31" s="52"/>
      <c r="EG31" s="52"/>
      <c r="EH31" s="52"/>
      <c r="EI31" s="52"/>
      <c r="EJ31" s="51"/>
      <c r="EK31" s="51"/>
      <c r="EL31" s="51"/>
    </row>
    <row r="32" spans="1:142">
      <c r="V32" s="32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BA32" s="7"/>
      <c r="BB32" s="7"/>
      <c r="BC32" s="7"/>
      <c r="BD32" s="7"/>
      <c r="BG32" s="7"/>
      <c r="BK32" s="7"/>
      <c r="BL32" s="7"/>
      <c r="BM32" s="7"/>
      <c r="BN32" s="7"/>
      <c r="BO32" s="7"/>
      <c r="BP32" s="7"/>
      <c r="BQ32" s="7"/>
      <c r="BR32" s="7"/>
      <c r="BS32" s="7"/>
      <c r="BV32" s="76"/>
      <c r="BW32" s="76"/>
      <c r="CL32" s="7"/>
      <c r="CM32" s="7"/>
      <c r="CN32" s="7"/>
      <c r="CO32" s="7"/>
      <c r="EF32" s="27"/>
      <c r="EG32" s="27"/>
      <c r="EH32" s="27"/>
      <c r="EI32" s="27"/>
    </row>
    <row r="33" spans="19:139">
      <c r="V33" s="32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BA33" s="7"/>
      <c r="BB33" s="7"/>
      <c r="BC33" s="7"/>
      <c r="BD33" s="7"/>
      <c r="BG33" s="7"/>
      <c r="BK33" s="7"/>
      <c r="BL33" s="7"/>
      <c r="BM33" s="7"/>
      <c r="BN33" s="7"/>
      <c r="BO33" s="7"/>
      <c r="BP33" s="7"/>
      <c r="BQ33" s="7"/>
      <c r="BR33" s="7"/>
      <c r="BS33" s="7"/>
      <c r="BV33" s="76"/>
      <c r="BW33" s="76"/>
      <c r="CL33" s="7"/>
      <c r="CM33" s="7"/>
      <c r="CN33" s="7"/>
      <c r="CO33" s="7"/>
      <c r="EH33" s="27"/>
      <c r="EI33" s="27"/>
    </row>
    <row r="34" spans="19:139">
      <c r="S34" s="3"/>
      <c r="T34" s="3"/>
      <c r="V34" s="32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BA34" s="7"/>
      <c r="BB34" s="7"/>
      <c r="BC34" s="7"/>
      <c r="BD34" s="7"/>
      <c r="BG34" s="7"/>
      <c r="BK34" s="7"/>
      <c r="BL34" s="7"/>
      <c r="BM34" s="7"/>
      <c r="BN34" s="7"/>
      <c r="BO34" s="7"/>
      <c r="BP34" s="7"/>
      <c r="BQ34" s="7"/>
      <c r="BR34" s="7"/>
      <c r="BS34" s="7"/>
      <c r="BV34" s="76"/>
      <c r="BW34" s="76"/>
      <c r="CL34" s="7"/>
      <c r="CM34" s="7"/>
      <c r="CN34" s="7"/>
      <c r="CO34" s="7"/>
    </row>
    <row r="35" spans="19:139">
      <c r="V35" s="32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BA35" s="7"/>
      <c r="BB35" s="7"/>
      <c r="BC35" s="7"/>
      <c r="BD35" s="7"/>
      <c r="BF35" s="35" t="s">
        <v>107</v>
      </c>
      <c r="BG35" s="7"/>
      <c r="BK35" s="7"/>
      <c r="BL35" s="7"/>
      <c r="BM35" s="7"/>
      <c r="BN35" s="7"/>
      <c r="BO35" s="7"/>
      <c r="BP35" s="7"/>
      <c r="BQ35" s="7"/>
      <c r="BR35" s="7"/>
      <c r="BS35" s="7"/>
      <c r="BV35" s="76"/>
      <c r="BW35" s="76"/>
      <c r="CL35" s="7"/>
      <c r="CM35" s="7"/>
      <c r="CN35" s="7"/>
      <c r="CO35" s="7"/>
    </row>
    <row r="36" spans="19:139">
      <c r="V36" s="32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BA36" s="7"/>
      <c r="BB36" s="7"/>
      <c r="BC36" s="7"/>
      <c r="BD36" s="7"/>
      <c r="BF36" s="33">
        <v>1</v>
      </c>
      <c r="BG36" s="29" t="e">
        <f>COUNTIF(#REF!,"=1") / BG22 * 100</f>
        <v>#REF!</v>
      </c>
      <c r="BK36" s="7"/>
      <c r="BL36" s="7"/>
      <c r="BM36" s="7"/>
      <c r="BN36" s="7"/>
      <c r="BO36" s="7"/>
      <c r="BP36" s="7"/>
      <c r="BQ36" s="7"/>
      <c r="BR36" s="7"/>
      <c r="BS36" s="7"/>
      <c r="BV36" s="76"/>
      <c r="BW36" s="76"/>
      <c r="CL36" s="7"/>
      <c r="CM36" s="7"/>
      <c r="CN36" s="7"/>
      <c r="CO36" s="7"/>
    </row>
    <row r="37" spans="19:139">
      <c r="V37" s="32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BA37" s="7"/>
      <c r="BB37" s="7"/>
      <c r="BC37" s="7"/>
      <c r="BD37" s="7"/>
      <c r="BF37" s="33">
        <v>2</v>
      </c>
      <c r="BG37" s="29" t="e">
        <f>COUNTIF(#REF!,"=2") / BG22 * 100</f>
        <v>#REF!</v>
      </c>
      <c r="BK37" s="7"/>
      <c r="BL37" s="7"/>
      <c r="BM37" s="7"/>
      <c r="BN37" s="7"/>
      <c r="BO37" s="7"/>
      <c r="BP37" s="7"/>
      <c r="BQ37" s="7"/>
      <c r="BR37" s="7"/>
      <c r="BS37" s="7"/>
      <c r="BV37" s="76"/>
      <c r="BW37" s="76"/>
      <c r="CL37" s="7"/>
      <c r="CM37" s="7"/>
      <c r="CN37" s="7"/>
      <c r="CO37" s="7"/>
    </row>
    <row r="38" spans="19:139">
      <c r="V38" s="32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BA38" s="7"/>
      <c r="BB38" s="7"/>
      <c r="BC38" s="7"/>
      <c r="BD38" s="7"/>
      <c r="BF38" s="33">
        <v>-1</v>
      </c>
      <c r="BG38" s="29" t="e">
        <f>COUNTIF(#REF!,"=-1") / BG22 * 100</f>
        <v>#REF!</v>
      </c>
      <c r="BK38" s="7"/>
      <c r="BL38" s="7"/>
      <c r="BM38" s="7"/>
      <c r="BN38" s="7"/>
      <c r="BO38" s="7"/>
      <c r="BP38" s="7"/>
      <c r="BQ38" s="7"/>
      <c r="BR38" s="7"/>
      <c r="BS38" s="7"/>
      <c r="BV38" s="76"/>
      <c r="BW38" s="76"/>
      <c r="CL38" s="7"/>
      <c r="CM38" s="7"/>
      <c r="CN38" s="7"/>
      <c r="CO38" s="7"/>
    </row>
    <row r="39" spans="19:139">
      <c r="V39" s="32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BA39" s="7"/>
      <c r="BB39" s="7"/>
      <c r="BC39" s="7"/>
      <c r="BD39" s="7"/>
      <c r="BF39" s="33">
        <v>-2</v>
      </c>
      <c r="BG39" s="29" t="e">
        <f>COUNTIF(#REF!,"=-2") / BG22 * 100</f>
        <v>#REF!</v>
      </c>
      <c r="BK39" s="7"/>
      <c r="BL39" s="7"/>
      <c r="BM39" s="7"/>
      <c r="BN39" s="7"/>
      <c r="BO39" s="7"/>
      <c r="BP39" s="7"/>
      <c r="BQ39" s="7"/>
      <c r="BR39" s="7"/>
      <c r="BS39" s="7"/>
      <c r="BV39" s="76"/>
      <c r="BW39" s="76"/>
      <c r="CL39" s="7"/>
      <c r="CM39" s="7"/>
      <c r="CN39" s="7"/>
      <c r="CO39" s="7"/>
    </row>
    <row r="40" spans="19:139">
      <c r="V40" s="32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BA40" s="7"/>
      <c r="BB40" s="7"/>
      <c r="BC40" s="7"/>
      <c r="BD40" s="7"/>
      <c r="BF40" s="35" t="s">
        <v>90</v>
      </c>
      <c r="BG40" s="34" t="e">
        <f>SUM(BG36:BG39)</f>
        <v>#REF!</v>
      </c>
      <c r="BK40" s="7"/>
      <c r="BL40" s="7"/>
      <c r="BM40" s="7"/>
      <c r="BN40" s="7"/>
      <c r="BO40" s="7"/>
      <c r="BP40" s="7"/>
      <c r="BQ40" s="7"/>
      <c r="BR40" s="7"/>
      <c r="BS40" s="7"/>
      <c r="BV40" s="76"/>
      <c r="BW40" s="76"/>
      <c r="CL40" s="7"/>
      <c r="CM40" s="7"/>
      <c r="CN40" s="7"/>
      <c r="CO40" s="7"/>
    </row>
    <row r="41" spans="19:139">
      <c r="V41" s="32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BA41" s="7"/>
      <c r="BB41" s="7"/>
      <c r="BC41" s="7"/>
      <c r="BD41" s="7"/>
      <c r="BG41" s="7"/>
      <c r="BK41" s="7"/>
      <c r="BL41" s="7"/>
      <c r="BM41" s="7"/>
      <c r="BN41" s="7"/>
      <c r="BO41" s="7"/>
      <c r="BP41" s="7"/>
      <c r="BQ41" s="7"/>
      <c r="BR41" s="7"/>
      <c r="BS41" s="7"/>
      <c r="BV41" s="76"/>
      <c r="BW41" s="76"/>
      <c r="CL41" s="7"/>
      <c r="CM41" s="7"/>
      <c r="CN41" s="7"/>
      <c r="CO41" s="7"/>
    </row>
    <row r="42" spans="19:139">
      <c r="V42" s="32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BA42" s="7"/>
      <c r="BB42" s="7"/>
      <c r="BC42" s="7"/>
      <c r="BD42" s="7"/>
      <c r="BG42" s="7"/>
      <c r="BK42" s="7"/>
      <c r="BL42" s="7"/>
      <c r="BM42" s="7"/>
      <c r="BN42" s="7"/>
      <c r="BO42" s="7"/>
      <c r="BP42" s="7"/>
      <c r="BQ42" s="7"/>
      <c r="BR42" s="7"/>
      <c r="BS42" s="7"/>
      <c r="BV42" s="76"/>
      <c r="BW42" s="76"/>
      <c r="CL42" s="7"/>
      <c r="CM42" s="7"/>
      <c r="CN42" s="7"/>
      <c r="CO42" s="7"/>
    </row>
    <row r="43" spans="19:139">
      <c r="V43" s="32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BA43" s="7"/>
      <c r="BB43" s="7"/>
      <c r="BC43" s="7"/>
      <c r="BD43" s="7"/>
      <c r="BG43" s="7"/>
      <c r="BK43" s="7"/>
      <c r="BL43" s="7"/>
      <c r="BM43" s="7"/>
      <c r="BN43" s="7"/>
      <c r="BO43" s="7"/>
      <c r="BP43" s="7"/>
      <c r="BQ43" s="7"/>
      <c r="BR43" s="7"/>
      <c r="BS43" s="7"/>
      <c r="BV43" s="76"/>
      <c r="BW43" s="76"/>
      <c r="CL43" s="7"/>
      <c r="CM43" s="7"/>
      <c r="CN43" s="7"/>
      <c r="CO43" s="7"/>
    </row>
    <row r="44" spans="19:139">
      <c r="V44" s="32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BA44" s="7"/>
      <c r="BB44" s="7"/>
      <c r="BC44" s="7"/>
      <c r="BD44" s="7"/>
      <c r="BG44" s="7"/>
      <c r="BK44" s="7"/>
      <c r="BL44" s="7"/>
      <c r="BM44" s="7"/>
      <c r="BN44" s="7"/>
      <c r="BO44" s="7"/>
      <c r="BP44" s="7"/>
      <c r="BQ44" s="7"/>
      <c r="BR44" s="7"/>
      <c r="BS44" s="7"/>
      <c r="BV44" s="76"/>
      <c r="BW44" s="76"/>
      <c r="CL44" s="7"/>
      <c r="CM44" s="7"/>
      <c r="CN44" s="7"/>
      <c r="CO44" s="7"/>
    </row>
    <row r="45" spans="19:139">
      <c r="V45" s="32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BA45" s="7"/>
      <c r="BB45" s="7"/>
      <c r="BC45" s="7"/>
      <c r="BD45" s="7"/>
      <c r="BG45" s="7"/>
      <c r="BK45" s="7"/>
      <c r="BL45" s="7"/>
      <c r="BM45" s="7"/>
      <c r="BN45" s="7"/>
      <c r="BO45" s="7"/>
      <c r="BP45" s="7"/>
      <c r="BQ45" s="7"/>
      <c r="BR45" s="7"/>
      <c r="BS45" s="7"/>
      <c r="BV45" s="76"/>
      <c r="BW45" s="76"/>
      <c r="CL45" s="7"/>
      <c r="CM45" s="7"/>
      <c r="CN45" s="7"/>
      <c r="CO45" s="7"/>
    </row>
    <row r="46" spans="19:139">
      <c r="V46" s="32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BA46" s="7"/>
      <c r="BB46" s="7"/>
      <c r="BC46" s="7"/>
      <c r="BD46" s="7"/>
      <c r="BG46" s="7"/>
      <c r="BK46" s="7"/>
      <c r="BL46" s="7"/>
      <c r="BM46" s="7"/>
      <c r="BN46" s="7"/>
      <c r="BO46" s="7"/>
      <c r="BP46" s="7"/>
      <c r="BQ46" s="7"/>
      <c r="BR46" s="7"/>
      <c r="BS46" s="7"/>
      <c r="BV46" s="76"/>
      <c r="BW46" s="76"/>
      <c r="CL46" s="7"/>
      <c r="CM46" s="7"/>
      <c r="CN46" s="7"/>
      <c r="CO46" s="7"/>
    </row>
    <row r="47" spans="19:139">
      <c r="V47" s="32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BA47" s="7"/>
      <c r="BB47" s="7"/>
      <c r="BC47" s="7"/>
      <c r="BD47" s="7"/>
      <c r="BG47" s="7"/>
      <c r="BK47" s="7"/>
      <c r="BL47" s="7"/>
      <c r="BM47" s="7"/>
      <c r="BN47" s="7"/>
      <c r="BO47" s="7"/>
      <c r="BP47" s="7"/>
      <c r="BQ47" s="7"/>
      <c r="BR47" s="7"/>
      <c r="BS47" s="7"/>
      <c r="BV47" s="76"/>
      <c r="BW47" s="76"/>
      <c r="CL47" s="7"/>
      <c r="CM47" s="7"/>
      <c r="CN47" s="7"/>
      <c r="CO47" s="7"/>
    </row>
    <row r="48" spans="19:139">
      <c r="S48" s="3"/>
      <c r="T48" s="3"/>
      <c r="V48" s="32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BA48" s="7"/>
      <c r="BB48" s="7"/>
      <c r="BC48" s="7"/>
      <c r="BD48" s="7"/>
      <c r="BG48" s="7"/>
      <c r="BK48" s="7"/>
      <c r="BL48" s="7"/>
      <c r="BM48" s="7"/>
      <c r="BN48" s="7"/>
      <c r="BO48" s="7"/>
      <c r="BP48" s="7"/>
      <c r="BQ48" s="7"/>
      <c r="BR48" s="7"/>
      <c r="BS48" s="7"/>
      <c r="BV48" s="76"/>
      <c r="BW48" s="76"/>
      <c r="CL48" s="7"/>
      <c r="CM48" s="7"/>
      <c r="CN48" s="7"/>
      <c r="CO48" s="7"/>
    </row>
    <row r="49" spans="3:93">
      <c r="V49" s="32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BA49" s="7"/>
      <c r="BB49" s="7"/>
      <c r="BC49" s="7"/>
      <c r="BD49" s="7"/>
      <c r="BG49" s="7"/>
      <c r="BK49" s="7"/>
      <c r="BL49" s="7"/>
      <c r="BM49" s="7"/>
      <c r="BN49" s="7"/>
      <c r="BO49" s="7"/>
      <c r="BP49" s="7"/>
      <c r="BQ49" s="7"/>
      <c r="BR49" s="7"/>
      <c r="BS49" s="7"/>
      <c r="BV49" s="76"/>
      <c r="BW49" s="76"/>
      <c r="CL49" s="7"/>
      <c r="CM49" s="7"/>
      <c r="CN49" s="7"/>
      <c r="CO49" s="7"/>
    </row>
    <row r="50" spans="3:93">
      <c r="V50" s="32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BA50" s="7"/>
      <c r="BB50" s="7"/>
      <c r="BC50" s="7"/>
      <c r="BD50" s="7"/>
      <c r="BG50" s="7"/>
      <c r="BK50" s="7"/>
      <c r="BL50" s="7"/>
      <c r="BM50" s="7"/>
      <c r="BN50" s="7"/>
      <c r="BO50" s="7"/>
      <c r="BP50" s="7"/>
      <c r="BQ50" s="7"/>
      <c r="BR50" s="7"/>
      <c r="BS50" s="7"/>
      <c r="BV50" s="76"/>
      <c r="BW50" s="76"/>
      <c r="CL50" s="7"/>
      <c r="CM50" s="7"/>
      <c r="CN50" s="7"/>
      <c r="CO50" s="7"/>
    </row>
    <row r="51" spans="3:93">
      <c r="V51" s="32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BA51" s="7"/>
      <c r="BB51" s="7"/>
      <c r="BC51" s="7"/>
      <c r="BD51" s="7"/>
      <c r="BG51" s="7"/>
      <c r="BK51" s="7"/>
      <c r="BL51" s="7"/>
      <c r="BM51" s="7"/>
      <c r="BN51" s="7"/>
      <c r="BO51" s="7"/>
      <c r="BP51" s="7"/>
      <c r="BQ51" s="7"/>
      <c r="BR51" s="7"/>
      <c r="BS51" s="7"/>
      <c r="BV51" s="76"/>
      <c r="BW51" s="76"/>
      <c r="CL51" s="7"/>
      <c r="CM51" s="7"/>
      <c r="CN51" s="7"/>
      <c r="CO51" s="7"/>
    </row>
    <row r="52" spans="3:93">
      <c r="V52" s="32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BA52" s="7"/>
      <c r="BB52" s="7"/>
      <c r="BC52" s="7"/>
      <c r="BD52" s="7"/>
      <c r="BG52" s="7"/>
      <c r="BK52" s="7"/>
      <c r="BL52" s="7"/>
      <c r="BM52" s="7"/>
      <c r="BN52" s="7"/>
      <c r="BO52" s="7"/>
      <c r="BP52" s="7"/>
      <c r="BQ52" s="7"/>
      <c r="BR52" s="7"/>
      <c r="BS52" s="7"/>
      <c r="BV52" s="76"/>
      <c r="BW52" s="76"/>
      <c r="CL52" s="7"/>
      <c r="CM52" s="7"/>
      <c r="CN52" s="7"/>
      <c r="CO52" s="7"/>
    </row>
    <row r="53" spans="3:93">
      <c r="V53" s="32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BA53" s="7"/>
      <c r="BB53" s="7"/>
      <c r="BC53" s="7"/>
      <c r="BD53" s="7"/>
      <c r="BG53" s="7"/>
      <c r="BK53" s="7"/>
      <c r="BL53" s="7"/>
      <c r="BM53" s="7"/>
      <c r="BN53" s="7"/>
      <c r="BO53" s="7"/>
      <c r="BP53" s="7"/>
      <c r="BQ53" s="7"/>
      <c r="BR53" s="7"/>
      <c r="BS53" s="7"/>
      <c r="BV53" s="76"/>
      <c r="BW53" s="76"/>
      <c r="CL53" s="7"/>
      <c r="CM53" s="7"/>
      <c r="CN53" s="7"/>
      <c r="CO53" s="7"/>
    </row>
    <row r="54" spans="3:93">
      <c r="V54" s="32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BA54" s="7"/>
      <c r="BB54" s="7"/>
      <c r="BC54" s="7"/>
      <c r="BD54" s="7"/>
      <c r="BG54" s="7"/>
      <c r="BK54" s="7"/>
      <c r="BL54" s="7"/>
      <c r="BM54" s="7"/>
      <c r="BN54" s="7"/>
      <c r="BO54" s="7"/>
      <c r="BP54" s="7"/>
      <c r="BQ54" s="7"/>
      <c r="BR54" s="7"/>
      <c r="BS54" s="7"/>
      <c r="BV54" s="76"/>
      <c r="BW54" s="76"/>
      <c r="CL54" s="7"/>
      <c r="CM54" s="7"/>
      <c r="CN54" s="7"/>
      <c r="CO54" s="7"/>
    </row>
    <row r="55" spans="3:93">
      <c r="V55" s="32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BA55" s="7"/>
      <c r="BB55" s="7"/>
      <c r="BC55" s="7"/>
      <c r="BD55" s="7"/>
      <c r="BG55" s="7"/>
      <c r="BK55" s="7"/>
      <c r="BL55" s="7"/>
      <c r="BM55" s="7"/>
      <c r="BN55" s="7"/>
      <c r="BO55" s="7"/>
      <c r="BP55" s="7"/>
      <c r="BQ55" s="7"/>
      <c r="BR55" s="7"/>
      <c r="BS55" s="7"/>
      <c r="BV55" s="76"/>
      <c r="BW55" s="76"/>
      <c r="CL55" s="7"/>
      <c r="CM55" s="7"/>
      <c r="CN55" s="7"/>
      <c r="CO55" s="7"/>
    </row>
    <row r="56" spans="3:93">
      <c r="V56" s="32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BA56" s="7"/>
      <c r="BB56" s="7"/>
      <c r="BC56" s="7"/>
      <c r="BD56" s="7"/>
      <c r="BG56" s="7"/>
      <c r="BK56" s="7"/>
      <c r="BL56" s="7"/>
      <c r="BM56" s="7"/>
      <c r="BN56" s="7"/>
      <c r="BO56" s="7"/>
      <c r="BP56" s="7"/>
      <c r="BQ56" s="7"/>
      <c r="BR56" s="7"/>
      <c r="BS56" s="7"/>
      <c r="BV56" s="76"/>
      <c r="BW56" s="76"/>
      <c r="CL56" s="7"/>
      <c r="CM56" s="7"/>
      <c r="CN56" s="7"/>
      <c r="CO56" s="7"/>
    </row>
    <row r="57" spans="3:93">
      <c r="V57" s="32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BA57" s="7"/>
      <c r="BB57" s="7"/>
      <c r="BC57" s="7"/>
      <c r="BD57" s="7"/>
      <c r="BG57" s="7"/>
      <c r="BK57" s="7"/>
      <c r="BL57" s="7"/>
      <c r="BM57" s="7"/>
      <c r="BN57" s="7"/>
      <c r="BO57" s="7"/>
      <c r="BP57" s="7"/>
      <c r="BQ57" s="7"/>
      <c r="BR57" s="7"/>
      <c r="BS57" s="7"/>
      <c r="BV57" s="76"/>
      <c r="BW57" s="76"/>
      <c r="CL57" s="7"/>
      <c r="CM57" s="7"/>
      <c r="CN57" s="7"/>
      <c r="CO57" s="7"/>
    </row>
    <row r="58" spans="3:93">
      <c r="V58" s="32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BA58" s="7"/>
      <c r="BB58" s="7"/>
      <c r="BC58" s="7"/>
      <c r="BD58" s="7"/>
      <c r="BG58" s="7"/>
      <c r="BK58" s="7"/>
      <c r="BL58" s="7"/>
      <c r="BM58" s="7"/>
      <c r="BN58" s="7"/>
      <c r="BO58" s="7"/>
      <c r="BP58" s="7"/>
      <c r="BQ58" s="7"/>
      <c r="BR58" s="7"/>
      <c r="BS58" s="7"/>
      <c r="BV58" s="76"/>
      <c r="BW58" s="76"/>
      <c r="CL58" s="7"/>
      <c r="CM58" s="7"/>
      <c r="CN58" s="7"/>
      <c r="CO58" s="7"/>
    </row>
    <row r="59" spans="3:93">
      <c r="V59" s="32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BA59" s="7"/>
      <c r="BB59" s="7"/>
      <c r="BC59" s="7"/>
      <c r="BD59" s="7"/>
      <c r="BG59" s="7"/>
      <c r="BK59" s="7"/>
      <c r="BL59" s="7"/>
      <c r="BM59" s="7"/>
      <c r="BN59" s="7"/>
      <c r="BO59" s="7"/>
      <c r="BP59" s="7"/>
      <c r="BQ59" s="7"/>
      <c r="BR59" s="7"/>
      <c r="BS59" s="7"/>
      <c r="BV59" s="76"/>
      <c r="BW59" s="76"/>
      <c r="CL59" s="7"/>
      <c r="CM59" s="7"/>
      <c r="CN59" s="7"/>
      <c r="CO59" s="7"/>
    </row>
    <row r="60" spans="3:93">
      <c r="V60" s="32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BA60" s="7"/>
      <c r="BB60" s="7"/>
      <c r="BC60" s="7"/>
      <c r="BD60" s="7"/>
      <c r="BG60" s="7"/>
      <c r="BK60" s="7"/>
      <c r="BL60" s="7"/>
      <c r="BM60" s="7"/>
      <c r="BN60" s="7"/>
      <c r="BO60" s="7"/>
      <c r="BP60" s="7"/>
      <c r="BQ60" s="7"/>
      <c r="BR60" s="7"/>
      <c r="BS60" s="7"/>
      <c r="BV60" s="76"/>
      <c r="BW60" s="76"/>
      <c r="CL60" s="7"/>
      <c r="CM60" s="7"/>
      <c r="CN60" s="7"/>
      <c r="CO60" s="7"/>
    </row>
    <row r="61" spans="3:93">
      <c r="V61" s="32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BA61" s="7"/>
      <c r="BB61" s="7"/>
      <c r="BC61" s="7"/>
      <c r="BD61" s="7"/>
      <c r="BG61" s="7"/>
      <c r="BK61" s="7"/>
      <c r="BL61" s="7"/>
      <c r="BM61" s="7"/>
      <c r="BN61" s="7"/>
      <c r="BO61" s="7"/>
      <c r="BP61" s="7"/>
      <c r="BQ61" s="7"/>
      <c r="BR61" s="7"/>
      <c r="BS61" s="7"/>
      <c r="BV61" s="76"/>
      <c r="BW61" s="76"/>
      <c r="CL61" s="7"/>
      <c r="CM61" s="7"/>
      <c r="CN61" s="7"/>
      <c r="CO61" s="7"/>
    </row>
    <row r="62" spans="3:93">
      <c r="C62" s="4"/>
      <c r="D62" s="5"/>
      <c r="Q62" s="6"/>
      <c r="R62" s="5"/>
      <c r="V62" s="30"/>
      <c r="W62" s="5"/>
      <c r="BX62" s="46"/>
    </row>
    <row r="63" spans="3:93">
      <c r="Q63" s="6"/>
      <c r="R63" s="5"/>
      <c r="V63" s="31"/>
      <c r="W63" s="5"/>
    </row>
    <row r="64" spans="3:93">
      <c r="Q64" s="6"/>
      <c r="R64" s="5"/>
      <c r="V64" s="30"/>
      <c r="W64" s="5"/>
    </row>
    <row r="67" spans="19:93">
      <c r="V67" s="32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BA67" s="7"/>
      <c r="BB67" s="7"/>
      <c r="BC67" s="7"/>
      <c r="BD67" s="7"/>
      <c r="BG67" s="7"/>
      <c r="BK67" s="7"/>
      <c r="BL67" s="7"/>
      <c r="BM67" s="7"/>
      <c r="BN67" s="7"/>
      <c r="BO67" s="7"/>
      <c r="BP67" s="7"/>
      <c r="BQ67" s="7"/>
      <c r="BR67" s="7"/>
      <c r="BS67" s="7"/>
      <c r="BV67" s="76"/>
      <c r="BW67" s="76"/>
      <c r="CL67" s="7"/>
      <c r="CM67" s="7"/>
      <c r="CN67" s="7"/>
      <c r="CO67" s="7"/>
    </row>
    <row r="68" spans="19:93">
      <c r="V68" s="32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BA68" s="7"/>
      <c r="BB68" s="7"/>
      <c r="BC68" s="7"/>
      <c r="BD68" s="7"/>
      <c r="BG68" s="7"/>
      <c r="BK68" s="7"/>
      <c r="BL68" s="7"/>
      <c r="BM68" s="7"/>
      <c r="BN68" s="7"/>
      <c r="BO68" s="7"/>
      <c r="BP68" s="7"/>
      <c r="BQ68" s="7"/>
      <c r="BR68" s="7"/>
      <c r="BS68" s="7"/>
      <c r="BV68" s="76"/>
      <c r="BW68" s="76"/>
      <c r="CL68" s="7"/>
      <c r="CM68" s="7"/>
      <c r="CN68" s="7"/>
      <c r="CO68" s="7"/>
    </row>
    <row r="69" spans="19:93">
      <c r="S69" s="3"/>
      <c r="T69" s="3"/>
      <c r="V69" s="32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BA69" s="7"/>
      <c r="BB69" s="7"/>
      <c r="BC69" s="7"/>
      <c r="BD69" s="7"/>
      <c r="BG69" s="7"/>
      <c r="BK69" s="7"/>
      <c r="BL69" s="7"/>
      <c r="BM69" s="7"/>
      <c r="BN69" s="7"/>
      <c r="BO69" s="7"/>
      <c r="BP69" s="7"/>
      <c r="BQ69" s="7"/>
      <c r="BR69" s="7"/>
      <c r="BS69" s="7"/>
      <c r="BV69" s="76"/>
      <c r="BW69" s="76"/>
      <c r="CL69" s="7"/>
      <c r="CM69" s="7"/>
      <c r="CN69" s="7"/>
      <c r="CO69" s="7"/>
    </row>
    <row r="70" spans="19:93">
      <c r="V70" s="32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BA70" s="7"/>
      <c r="BB70" s="7"/>
      <c r="BC70" s="7"/>
      <c r="BD70" s="7"/>
      <c r="BG70" s="7"/>
      <c r="BK70" s="7"/>
      <c r="BL70" s="7"/>
      <c r="BM70" s="7"/>
      <c r="BN70" s="7"/>
      <c r="BO70" s="7"/>
      <c r="BP70" s="7"/>
      <c r="BQ70" s="7"/>
      <c r="BR70" s="7"/>
      <c r="BS70" s="7"/>
      <c r="BV70" s="76"/>
      <c r="BW70" s="76"/>
      <c r="CL70" s="7"/>
      <c r="CM70" s="7"/>
      <c r="CN70" s="7"/>
      <c r="CO70" s="7"/>
    </row>
    <row r="71" spans="19:93">
      <c r="V71" s="32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BA71" s="7"/>
      <c r="BB71" s="7"/>
      <c r="BC71" s="7"/>
      <c r="BD71" s="7"/>
      <c r="BG71" s="7"/>
      <c r="BK71" s="7"/>
      <c r="BL71" s="7"/>
      <c r="BM71" s="7"/>
      <c r="BN71" s="7"/>
      <c r="BO71" s="7"/>
      <c r="BP71" s="7"/>
      <c r="BQ71" s="7"/>
      <c r="BR71" s="7"/>
      <c r="BS71" s="7"/>
      <c r="BV71" s="76"/>
      <c r="BW71" s="76"/>
      <c r="CL71" s="7"/>
      <c r="CM71" s="7"/>
      <c r="CN71" s="7"/>
      <c r="CO71" s="7"/>
    </row>
    <row r="72" spans="19:93">
      <c r="V72" s="32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BA72" s="7"/>
      <c r="BB72" s="7"/>
      <c r="BC72" s="7"/>
      <c r="BD72" s="7"/>
      <c r="BG72" s="7"/>
      <c r="BK72" s="7"/>
      <c r="BL72" s="7"/>
      <c r="BM72" s="7"/>
      <c r="BN72" s="7"/>
      <c r="BO72" s="7"/>
      <c r="BP72" s="7"/>
      <c r="BQ72" s="7"/>
      <c r="BR72" s="7"/>
      <c r="BS72" s="7"/>
      <c r="BV72" s="76"/>
      <c r="BW72" s="76"/>
      <c r="CL72" s="7"/>
      <c r="CM72" s="7"/>
      <c r="CN72" s="7"/>
      <c r="CO72" s="7"/>
    </row>
    <row r="73" spans="19:93">
      <c r="V73" s="32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BA73" s="7"/>
      <c r="BB73" s="7"/>
      <c r="BC73" s="7"/>
      <c r="BD73" s="7"/>
      <c r="BG73" s="7"/>
      <c r="BK73" s="7"/>
      <c r="BL73" s="7"/>
      <c r="BM73" s="7"/>
      <c r="BN73" s="7"/>
      <c r="BO73" s="7"/>
      <c r="BP73" s="7"/>
      <c r="BQ73" s="7"/>
      <c r="BR73" s="7"/>
      <c r="BS73" s="7"/>
      <c r="BV73" s="76"/>
      <c r="BW73" s="76"/>
      <c r="CL73" s="7"/>
      <c r="CM73" s="7"/>
      <c r="CN73" s="7"/>
      <c r="CO73" s="7"/>
    </row>
    <row r="74" spans="19:93">
      <c r="V74" s="32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BA74" s="7"/>
      <c r="BB74" s="7"/>
      <c r="BC74" s="7"/>
      <c r="BD74" s="7"/>
      <c r="BG74" s="7"/>
      <c r="BK74" s="7"/>
      <c r="BL74" s="7"/>
      <c r="BM74" s="7"/>
      <c r="BN74" s="7"/>
      <c r="BO74" s="7"/>
      <c r="BP74" s="7"/>
      <c r="BQ74" s="7"/>
      <c r="BR74" s="7"/>
      <c r="BS74" s="7"/>
      <c r="BV74" s="76"/>
      <c r="BW74" s="76"/>
      <c r="CL74" s="7"/>
      <c r="CM74" s="7"/>
      <c r="CN74" s="7"/>
      <c r="CO74" s="7"/>
    </row>
    <row r="75" spans="19:93">
      <c r="V75" s="32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BA75" s="7"/>
      <c r="BB75" s="7"/>
      <c r="BC75" s="7"/>
      <c r="BD75" s="7"/>
      <c r="BG75" s="7"/>
      <c r="BK75" s="7"/>
      <c r="BL75" s="7"/>
      <c r="BM75" s="7"/>
      <c r="BN75" s="7"/>
      <c r="BO75" s="7"/>
      <c r="BP75" s="7"/>
      <c r="BQ75" s="7"/>
      <c r="BR75" s="7"/>
      <c r="BS75" s="7"/>
      <c r="BV75" s="76"/>
      <c r="BW75" s="76"/>
      <c r="CL75" s="7"/>
      <c r="CM75" s="7"/>
      <c r="CN75" s="7"/>
      <c r="CO75" s="7"/>
    </row>
    <row r="76" spans="19:93">
      <c r="V76" s="32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BA76" s="7"/>
      <c r="BB76" s="7"/>
      <c r="BC76" s="7"/>
      <c r="BD76" s="7"/>
      <c r="BG76" s="7"/>
      <c r="BK76" s="7"/>
      <c r="BL76" s="7"/>
      <c r="BM76" s="7"/>
      <c r="BN76" s="7"/>
      <c r="BO76" s="7"/>
      <c r="BP76" s="7"/>
      <c r="BQ76" s="7"/>
      <c r="BR76" s="7"/>
      <c r="BS76" s="7"/>
      <c r="BV76" s="76"/>
      <c r="BW76" s="76"/>
      <c r="CL76" s="7"/>
      <c r="CM76" s="7"/>
      <c r="CN76" s="7"/>
      <c r="CO76" s="7"/>
    </row>
    <row r="77" spans="19:93">
      <c r="V77" s="32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BA77" s="7"/>
      <c r="BB77" s="7"/>
      <c r="BC77" s="7"/>
      <c r="BD77" s="7"/>
      <c r="BG77" s="7"/>
      <c r="BK77" s="7"/>
      <c r="BL77" s="7"/>
      <c r="BM77" s="7"/>
      <c r="BN77" s="7"/>
      <c r="BO77" s="7"/>
      <c r="BP77" s="7"/>
      <c r="BQ77" s="7"/>
      <c r="BR77" s="7"/>
      <c r="BS77" s="7"/>
      <c r="BV77" s="76"/>
      <c r="BW77" s="76"/>
      <c r="CL77" s="7"/>
      <c r="CM77" s="7"/>
      <c r="CN77" s="7"/>
      <c r="CO77" s="7"/>
    </row>
    <row r="78" spans="19:93">
      <c r="V78" s="32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BA78" s="7"/>
      <c r="BB78" s="7"/>
      <c r="BC78" s="7"/>
      <c r="BD78" s="7"/>
      <c r="BG78" s="7"/>
      <c r="BK78" s="7"/>
      <c r="BL78" s="7"/>
      <c r="BM78" s="7"/>
      <c r="BN78" s="7"/>
      <c r="BO78" s="7"/>
      <c r="BP78" s="7"/>
      <c r="BQ78" s="7"/>
      <c r="BR78" s="7"/>
      <c r="BS78" s="7"/>
      <c r="BV78" s="76"/>
      <c r="BW78" s="76"/>
      <c r="CL78" s="7"/>
      <c r="CM78" s="7"/>
      <c r="CN78" s="7"/>
      <c r="CO78" s="7"/>
    </row>
    <row r="79" spans="19:93">
      <c r="V79" s="32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BA79" s="7"/>
      <c r="BB79" s="7"/>
      <c r="BC79" s="7"/>
      <c r="BD79" s="7"/>
      <c r="BG79" s="7"/>
      <c r="BK79" s="7"/>
      <c r="BL79" s="7"/>
      <c r="BM79" s="7"/>
      <c r="BN79" s="7"/>
      <c r="BO79" s="7"/>
      <c r="BP79" s="7"/>
      <c r="BQ79" s="7"/>
      <c r="BR79" s="7"/>
      <c r="BS79" s="7"/>
      <c r="BV79" s="76"/>
      <c r="BW79" s="76"/>
      <c r="CL79" s="7"/>
      <c r="CM79" s="7"/>
      <c r="CN79" s="7"/>
      <c r="CO79" s="7"/>
    </row>
    <row r="80" spans="19:93">
      <c r="V80" s="32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BA80" s="7"/>
      <c r="BB80" s="7"/>
      <c r="BC80" s="7"/>
      <c r="BD80" s="7"/>
      <c r="BG80" s="7"/>
      <c r="BK80" s="7"/>
      <c r="BL80" s="7"/>
      <c r="BM80" s="7"/>
      <c r="BN80" s="7"/>
      <c r="BO80" s="7"/>
      <c r="BP80" s="7"/>
      <c r="BQ80" s="7"/>
      <c r="BR80" s="7"/>
      <c r="BS80" s="7"/>
      <c r="BV80" s="76"/>
      <c r="BW80" s="76"/>
      <c r="CL80" s="7"/>
      <c r="CM80" s="7"/>
      <c r="CN80" s="7"/>
      <c r="CO80" s="7"/>
    </row>
    <row r="81" spans="3:93">
      <c r="V81" s="32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BA81" s="7"/>
      <c r="BB81" s="7"/>
      <c r="BC81" s="7"/>
      <c r="BD81" s="7"/>
      <c r="BG81" s="7"/>
      <c r="BK81" s="7"/>
      <c r="BL81" s="7"/>
      <c r="BM81" s="7"/>
      <c r="BN81" s="7"/>
      <c r="BO81" s="7"/>
      <c r="BP81" s="7"/>
      <c r="BQ81" s="7"/>
      <c r="BR81" s="7"/>
      <c r="BS81" s="7"/>
      <c r="BV81" s="76"/>
      <c r="BW81" s="76"/>
      <c r="CL81" s="7"/>
      <c r="CM81" s="7"/>
      <c r="CN81" s="7"/>
      <c r="CO81" s="7"/>
    </row>
    <row r="82" spans="3:93">
      <c r="V82" s="32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BA82" s="7"/>
      <c r="BB82" s="7"/>
      <c r="BC82" s="7"/>
      <c r="BD82" s="7"/>
      <c r="BG82" s="7"/>
      <c r="BK82" s="7"/>
      <c r="BL82" s="7"/>
      <c r="BM82" s="7"/>
      <c r="BN82" s="7"/>
      <c r="BO82" s="7"/>
      <c r="BP82" s="7"/>
      <c r="BQ82" s="7"/>
      <c r="BR82" s="7"/>
      <c r="BS82" s="7"/>
      <c r="BV82" s="76"/>
      <c r="BW82" s="76"/>
      <c r="CL82" s="7"/>
      <c r="CM82" s="7"/>
      <c r="CN82" s="7"/>
      <c r="CO82" s="7"/>
    </row>
    <row r="83" spans="3:93">
      <c r="C83" s="4"/>
      <c r="D83" s="5"/>
      <c r="Q83" s="6"/>
      <c r="R83" s="5"/>
      <c r="V83" s="30"/>
      <c r="W83" s="5"/>
      <c r="BX83" s="46"/>
    </row>
    <row r="84" spans="3:93">
      <c r="Q84" s="6"/>
      <c r="R84" s="5"/>
      <c r="V84" s="31"/>
      <c r="W84" s="5"/>
    </row>
    <row r="85" spans="3:93">
      <c r="Q85" s="6"/>
      <c r="R85" s="5"/>
      <c r="V85" s="30"/>
      <c r="W85" s="5"/>
    </row>
  </sheetData>
  <mergeCells count="21">
    <mergeCell ref="BT1:CB1"/>
    <mergeCell ref="A1:F1"/>
    <mergeCell ref="M1:P1"/>
    <mergeCell ref="S1:X1"/>
    <mergeCell ref="Y1:AE1"/>
    <mergeCell ref="AF1:AK1"/>
    <mergeCell ref="AL1:AR1"/>
    <mergeCell ref="AS1:BA1"/>
    <mergeCell ref="BB1:BE1"/>
    <mergeCell ref="BF1:BG1"/>
    <mergeCell ref="BK1:BM1"/>
    <mergeCell ref="BO1:BS1"/>
    <mergeCell ref="DJ1:DL1"/>
    <mergeCell ref="DO1:DU1"/>
    <mergeCell ref="DV1:DX1"/>
    <mergeCell ref="CI1:CK1"/>
    <mergeCell ref="CL1:CO1"/>
    <mergeCell ref="CP1:CS1"/>
    <mergeCell ref="CT1:CZ1"/>
    <mergeCell ref="DA1:DF1"/>
    <mergeCell ref="DG1:DI1"/>
  </mergeCells>
  <conditionalFormatting sqref="V84 V63">
    <cfRule type="cellIs" dxfId="97" priority="12" stopIfTrue="1" operator="greaterThanOrEqual">
      <formula>0.62</formula>
    </cfRule>
  </conditionalFormatting>
  <conditionalFormatting sqref="B23:B26 Q23:AR26 BG36:BG39 U27:AR30 BA23:BD30 BK23:BS30 DN23:DN30 EF23:EL30 BV23:BW30 CL23:CO30 DY23:EB30 Q27:R30">
    <cfRule type="cellIs" dxfId="96" priority="11" stopIfTrue="1" operator="greaterThan">
      <formula>61</formula>
    </cfRule>
  </conditionalFormatting>
  <conditionalFormatting sqref="DN2:DN1048576">
    <cfRule type="cellIs" dxfId="95" priority="8" operator="equal">
      <formula>3</formula>
    </cfRule>
    <cfRule type="cellIs" dxfId="94" priority="9" operator="equal">
      <formula>2</formula>
    </cfRule>
    <cfRule type="cellIs" dxfId="93" priority="10" operator="equal">
      <formula>1</formula>
    </cfRule>
  </conditionalFormatting>
  <conditionalFormatting sqref="EF3:EG32">
    <cfRule type="cellIs" dxfId="92" priority="7" operator="equal">
      <formula>2</formula>
    </cfRule>
  </conditionalFormatting>
  <conditionalFormatting sqref="EF3:EG32">
    <cfRule type="cellIs" dxfId="91" priority="6" operator="equal">
      <formula>3</formula>
    </cfRule>
  </conditionalFormatting>
  <conditionalFormatting sqref="EH12:EI12 EH4:EI4">
    <cfRule type="cellIs" dxfId="90" priority="5" operator="equal">
      <formula>4</formula>
    </cfRule>
  </conditionalFormatting>
  <conditionalFormatting sqref="U3:AR21 BA3:BD21 BK3:BS21 BV3:BW21 CL3:CO21 DN3:DN21 DY3:EB21 EF3:EL21">
    <cfRule type="cellIs" dxfId="89" priority="1" stopIfTrue="1" operator="equal">
      <formula>4</formula>
    </cfRule>
    <cfRule type="cellIs" dxfId="88" priority="2" stopIfTrue="1" operator="equal">
      <formula>3</formula>
    </cfRule>
    <cfRule type="cellIs" dxfId="87" priority="3" stopIfTrue="1" operator="equal">
      <formula>1</formula>
    </cfRule>
    <cfRule type="cellIs" dxfId="86" priority="4" stopIfTrue="1" operator="equal">
      <formula>2</formula>
    </cfRule>
  </conditionalFormatting>
  <pageMargins left="0.75" right="0.75" top="1" bottom="1" header="0.5" footer="0.5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L85"/>
  <sheetViews>
    <sheetView zoomScale="90" zoomScaleNormal="90" workbookViewId="0">
      <pane xSplit="22" ySplit="2" topLeftCell="EC3" activePane="bottomRight" state="frozen"/>
      <selection pane="topRight" activeCell="W1" sqref="W1"/>
      <selection pane="bottomLeft" activeCell="A3" sqref="A3"/>
      <selection pane="bottomRight" activeCell="A3" sqref="A3"/>
    </sheetView>
  </sheetViews>
  <sheetFormatPr defaultRowHeight="15"/>
  <cols>
    <col min="1" max="1" width="12" style="17" customWidth="1"/>
    <col min="2" max="2" width="5.7109375" customWidth="1"/>
    <col min="3" max="3" width="6.7109375" style="1" customWidth="1"/>
    <col min="4" max="4" width="5.7109375" style="1" customWidth="1"/>
    <col min="5" max="5" width="7.7109375" style="1" customWidth="1"/>
    <col min="6" max="6" width="10.7109375" customWidth="1"/>
    <col min="7" max="9" width="7.7109375" style="1" customWidth="1"/>
    <col min="10" max="10" width="4.7109375" style="1" customWidth="1"/>
    <col min="11" max="11" width="18" customWidth="1"/>
    <col min="12" max="12" width="5.7109375" style="1" customWidth="1"/>
    <col min="13" max="13" width="3.7109375" style="1" customWidth="1"/>
    <col min="14" max="14" width="5.7109375" style="1" customWidth="1"/>
    <col min="15" max="15" width="6" style="1" customWidth="1"/>
    <col min="16" max="16" width="9.7109375" style="17" customWidth="1"/>
    <col min="17" max="18" width="4.7109375" style="1" customWidth="1"/>
    <col min="19" max="19" width="6.7109375" style="1" customWidth="1"/>
    <col min="20" max="20" width="7.7109375" style="1" customWidth="1"/>
    <col min="21" max="21" width="7.7109375" style="27" customWidth="1"/>
    <col min="22" max="22" width="5.7109375" style="27" customWidth="1"/>
    <col min="23" max="44" width="5.7109375" style="1" customWidth="1"/>
    <col min="45" max="51" width="5.7109375" style="2" customWidth="1"/>
    <col min="52" max="52" width="7.7109375" style="2" customWidth="1"/>
    <col min="53" max="53" width="7.7109375" style="1" customWidth="1"/>
    <col min="54" max="56" width="5.7109375" style="1" customWidth="1"/>
    <col min="57" max="57" width="3.7109375" style="1" customWidth="1"/>
    <col min="58" max="58" width="8" style="2" customWidth="1"/>
    <col min="59" max="59" width="10" style="1" customWidth="1"/>
    <col min="60" max="60" width="7.7109375" style="2" customWidth="1"/>
    <col min="61" max="62" width="3.7109375" style="1" customWidth="1"/>
    <col min="63" max="66" width="5.7109375" style="1" customWidth="1"/>
    <col min="67" max="67" width="5.5703125" style="1" customWidth="1"/>
    <col min="68" max="71" width="5.7109375" style="1" customWidth="1"/>
    <col min="72" max="72" width="8.7109375" style="42" customWidth="1"/>
    <col min="73" max="73" width="9.7109375" style="42" customWidth="1"/>
    <col min="74" max="74" width="10.7109375" style="45" customWidth="1"/>
    <col min="75" max="75" width="8" style="45" customWidth="1"/>
    <col min="76" max="76" width="10.140625" style="43" customWidth="1"/>
    <col min="77" max="78" width="8.7109375" style="42" customWidth="1"/>
    <col min="79" max="80" width="9.7109375" style="42" customWidth="1"/>
    <col min="81" max="82" width="4.7109375" style="1" customWidth="1"/>
    <col min="83" max="85" width="7.7109375" style="1" customWidth="1"/>
    <col min="86" max="86" width="5.7109375" style="1" customWidth="1"/>
    <col min="87" max="89" width="7.7109375" style="2" customWidth="1"/>
    <col min="90" max="91" width="6.7109375" style="1" customWidth="1"/>
    <col min="92" max="92" width="8" style="1" customWidth="1"/>
    <col min="93" max="93" width="5.7109375" style="1" customWidth="1"/>
    <col min="94" max="95" width="6.7109375" style="2" customWidth="1"/>
    <col min="96" max="96" width="8" style="2" customWidth="1"/>
    <col min="97" max="116" width="6.7109375" style="2" customWidth="1"/>
    <col min="117" max="117" width="9.140625" customWidth="1"/>
    <col min="118" max="118" width="9.140625" style="21" customWidth="1"/>
    <col min="119" max="127" width="9.140625" customWidth="1"/>
    <col min="128" max="128" width="9.140625" style="1" customWidth="1"/>
    <col min="131" max="131" width="9.140625" customWidth="1"/>
    <col min="132" max="132" width="7.85546875" customWidth="1"/>
    <col min="139" max="139" width="9.140625" style="1"/>
  </cols>
  <sheetData>
    <row r="1" spans="1:142" s="13" customFormat="1" ht="16.5" thickTop="1" thickBot="1">
      <c r="A1" s="86" t="s">
        <v>55</v>
      </c>
      <c r="B1" s="86"/>
      <c r="C1" s="86"/>
      <c r="D1" s="86"/>
      <c r="E1" s="86"/>
      <c r="F1" s="86"/>
      <c r="G1" s="8" t="s">
        <v>85</v>
      </c>
      <c r="H1" s="8" t="s">
        <v>92</v>
      </c>
      <c r="I1" s="8"/>
      <c r="J1" s="12" t="s">
        <v>87</v>
      </c>
      <c r="L1" s="12"/>
      <c r="M1" s="86" t="s">
        <v>89</v>
      </c>
      <c r="N1" s="86"/>
      <c r="O1" s="86"/>
      <c r="P1" s="86"/>
      <c r="Q1" s="12"/>
      <c r="R1" s="12"/>
      <c r="S1" s="86" t="s">
        <v>51</v>
      </c>
      <c r="T1" s="86"/>
      <c r="U1" s="86"/>
      <c r="V1" s="86"/>
      <c r="W1" s="86"/>
      <c r="X1" s="86"/>
      <c r="Y1" s="89" t="s">
        <v>52</v>
      </c>
      <c r="Z1" s="89"/>
      <c r="AA1" s="89"/>
      <c r="AB1" s="89"/>
      <c r="AC1" s="89"/>
      <c r="AD1" s="89"/>
      <c r="AE1" s="89"/>
      <c r="AF1" s="86" t="s">
        <v>53</v>
      </c>
      <c r="AG1" s="86"/>
      <c r="AH1" s="86"/>
      <c r="AI1" s="86"/>
      <c r="AJ1" s="86"/>
      <c r="AK1" s="86"/>
      <c r="AL1" s="90" t="s">
        <v>54</v>
      </c>
      <c r="AM1" s="90"/>
      <c r="AN1" s="90"/>
      <c r="AO1" s="90"/>
      <c r="AP1" s="90"/>
      <c r="AQ1" s="90"/>
      <c r="AR1" s="90"/>
      <c r="AS1" s="86" t="s">
        <v>56</v>
      </c>
      <c r="AT1" s="86"/>
      <c r="AU1" s="86"/>
      <c r="AV1" s="86"/>
      <c r="AW1" s="86"/>
      <c r="AX1" s="86"/>
      <c r="AY1" s="86"/>
      <c r="AZ1" s="86"/>
      <c r="BA1" s="86"/>
      <c r="BB1" s="90" t="s">
        <v>67</v>
      </c>
      <c r="BC1" s="90"/>
      <c r="BD1" s="90"/>
      <c r="BE1" s="90"/>
      <c r="BF1" s="86" t="s">
        <v>58</v>
      </c>
      <c r="BG1" s="86"/>
      <c r="BH1" s="14" t="s">
        <v>90</v>
      </c>
      <c r="BI1" s="12"/>
      <c r="BJ1" s="12"/>
      <c r="BK1" s="86" t="s">
        <v>65</v>
      </c>
      <c r="BL1" s="86"/>
      <c r="BM1" s="86"/>
      <c r="BN1" s="12"/>
      <c r="BO1" s="86" t="s">
        <v>59</v>
      </c>
      <c r="BP1" s="86"/>
      <c r="BQ1" s="86"/>
      <c r="BR1" s="86"/>
      <c r="BS1" s="86"/>
      <c r="BT1" s="88" t="s">
        <v>130</v>
      </c>
      <c r="BU1" s="88"/>
      <c r="BV1" s="88"/>
      <c r="BW1" s="88"/>
      <c r="BX1" s="88"/>
      <c r="BY1" s="88"/>
      <c r="BZ1" s="88"/>
      <c r="CA1" s="88"/>
      <c r="CB1" s="88"/>
      <c r="CC1" s="12"/>
      <c r="CD1" s="9"/>
      <c r="CE1" s="9" t="s">
        <v>85</v>
      </c>
      <c r="CF1" s="9"/>
      <c r="CG1" s="9" t="s">
        <v>85</v>
      </c>
      <c r="CH1" s="9"/>
      <c r="CI1" s="82" t="s">
        <v>60</v>
      </c>
      <c r="CJ1" s="82"/>
      <c r="CK1" s="82"/>
      <c r="CL1" s="86" t="s">
        <v>61</v>
      </c>
      <c r="CM1" s="86"/>
      <c r="CN1" s="86"/>
      <c r="CO1" s="86"/>
      <c r="CP1" s="82" t="s">
        <v>62</v>
      </c>
      <c r="CQ1" s="82"/>
      <c r="CR1" s="82"/>
      <c r="CS1" s="82"/>
      <c r="CT1" s="87" t="s">
        <v>63</v>
      </c>
      <c r="CU1" s="87"/>
      <c r="CV1" s="87"/>
      <c r="CW1" s="87"/>
      <c r="CX1" s="87"/>
      <c r="CY1" s="87"/>
      <c r="CZ1" s="87"/>
      <c r="DA1" s="82" t="s">
        <v>64</v>
      </c>
      <c r="DB1" s="82"/>
      <c r="DC1" s="82"/>
      <c r="DD1" s="82"/>
      <c r="DE1" s="82"/>
      <c r="DF1" s="82"/>
      <c r="DG1" s="87" t="s">
        <v>66</v>
      </c>
      <c r="DH1" s="87"/>
      <c r="DI1" s="87"/>
      <c r="DJ1" s="82" t="s">
        <v>57</v>
      </c>
      <c r="DK1" s="82"/>
      <c r="DL1" s="82"/>
      <c r="DN1" s="26" t="s">
        <v>100</v>
      </c>
      <c r="DO1" s="83" t="s">
        <v>110</v>
      </c>
      <c r="DP1" s="84"/>
      <c r="DQ1" s="84"/>
      <c r="DR1" s="84"/>
      <c r="DS1" s="84"/>
      <c r="DT1" s="84"/>
      <c r="DU1" s="84"/>
      <c r="DV1" s="85" t="s">
        <v>111</v>
      </c>
      <c r="DW1" s="85"/>
      <c r="DX1" s="85"/>
      <c r="DY1" s="37"/>
      <c r="DZ1" s="37"/>
      <c r="EA1" s="38"/>
      <c r="EB1" s="38"/>
      <c r="EC1" s="38"/>
      <c r="ED1" s="37" t="s">
        <v>123</v>
      </c>
      <c r="EE1" s="37" t="s">
        <v>125</v>
      </c>
      <c r="EF1" s="38"/>
      <c r="EG1" s="38"/>
      <c r="EH1" s="38"/>
      <c r="EI1" s="37"/>
      <c r="EJ1" s="39" t="s">
        <v>128</v>
      </c>
      <c r="EK1" s="39" t="s">
        <v>129</v>
      </c>
      <c r="EL1" s="39" t="s">
        <v>129</v>
      </c>
    </row>
    <row r="2" spans="1:142" s="13" customFormat="1" ht="16.5" thickTop="1" thickBot="1">
      <c r="A2" s="22" t="s">
        <v>83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84</v>
      </c>
      <c r="H2" s="10" t="s">
        <v>93</v>
      </c>
      <c r="I2" s="10" t="s">
        <v>5</v>
      </c>
      <c r="J2" s="15" t="s">
        <v>88</v>
      </c>
      <c r="K2" s="15" t="s">
        <v>6</v>
      </c>
      <c r="L2" s="15" t="s">
        <v>7</v>
      </c>
      <c r="M2" s="10" t="s">
        <v>88</v>
      </c>
      <c r="N2" s="10" t="s">
        <v>2</v>
      </c>
      <c r="O2" s="10" t="s">
        <v>112</v>
      </c>
      <c r="P2" s="22" t="s">
        <v>8</v>
      </c>
      <c r="Q2" s="15" t="s">
        <v>9</v>
      </c>
      <c r="R2" s="15" t="s">
        <v>10</v>
      </c>
      <c r="S2" s="10" t="s">
        <v>11</v>
      </c>
      <c r="T2" s="10" t="s">
        <v>12</v>
      </c>
      <c r="U2" s="28" t="s">
        <v>13</v>
      </c>
      <c r="V2" s="28" t="s">
        <v>14</v>
      </c>
      <c r="W2" s="10" t="s">
        <v>68</v>
      </c>
      <c r="X2" s="10" t="s">
        <v>69</v>
      </c>
      <c r="Y2" s="15" t="s">
        <v>70</v>
      </c>
      <c r="Z2" s="15" t="s">
        <v>71</v>
      </c>
      <c r="AA2" s="15" t="s">
        <v>72</v>
      </c>
      <c r="AB2" s="15" t="s">
        <v>73</v>
      </c>
      <c r="AC2" s="15" t="s">
        <v>74</v>
      </c>
      <c r="AD2" s="15" t="s">
        <v>75</v>
      </c>
      <c r="AE2" s="15" t="s">
        <v>76</v>
      </c>
      <c r="AF2" s="10" t="s">
        <v>70</v>
      </c>
      <c r="AG2" s="10" t="s">
        <v>71</v>
      </c>
      <c r="AH2" s="10" t="s">
        <v>72</v>
      </c>
      <c r="AI2" s="10" t="s">
        <v>73</v>
      </c>
      <c r="AJ2" s="10" t="s">
        <v>74</v>
      </c>
      <c r="AK2" s="10" t="s">
        <v>75</v>
      </c>
      <c r="AL2" s="15" t="s">
        <v>15</v>
      </c>
      <c r="AM2" s="15" t="s">
        <v>16</v>
      </c>
      <c r="AN2" s="15" t="s">
        <v>17</v>
      </c>
      <c r="AO2" s="15" t="s">
        <v>18</v>
      </c>
      <c r="AP2" s="15" t="s">
        <v>19</v>
      </c>
      <c r="AQ2" s="15" t="s">
        <v>20</v>
      </c>
      <c r="AR2" s="15" t="s">
        <v>21</v>
      </c>
      <c r="AS2" s="11" t="s">
        <v>15</v>
      </c>
      <c r="AT2" s="11" t="s">
        <v>16</v>
      </c>
      <c r="AU2" s="11" t="s">
        <v>17</v>
      </c>
      <c r="AV2" s="11" t="s">
        <v>18</v>
      </c>
      <c r="AW2" s="11" t="s">
        <v>19</v>
      </c>
      <c r="AX2" s="11" t="s">
        <v>20</v>
      </c>
      <c r="AY2" s="11" t="s">
        <v>91</v>
      </c>
      <c r="AZ2" s="11" t="s">
        <v>22</v>
      </c>
      <c r="BA2" s="10" t="s">
        <v>23</v>
      </c>
      <c r="BB2" s="15" t="s">
        <v>24</v>
      </c>
      <c r="BC2" s="15" t="s">
        <v>25</v>
      </c>
      <c r="BD2" s="15" t="s">
        <v>26</v>
      </c>
      <c r="BE2" s="15" t="s">
        <v>27</v>
      </c>
      <c r="BF2" s="11" t="s">
        <v>28</v>
      </c>
      <c r="BG2" s="10" t="s">
        <v>29</v>
      </c>
      <c r="BH2" s="16" t="s">
        <v>30</v>
      </c>
      <c r="BI2" s="15" t="s">
        <v>31</v>
      </c>
      <c r="BJ2" s="15" t="s">
        <v>32</v>
      </c>
      <c r="BK2" s="10" t="s">
        <v>71</v>
      </c>
      <c r="BL2" s="10" t="s">
        <v>73</v>
      </c>
      <c r="BM2" s="10" t="s">
        <v>77</v>
      </c>
      <c r="BN2" s="15" t="s">
        <v>33</v>
      </c>
      <c r="BO2" s="10" t="s">
        <v>34</v>
      </c>
      <c r="BP2" s="10" t="s">
        <v>35</v>
      </c>
      <c r="BQ2" s="10" t="s">
        <v>36</v>
      </c>
      <c r="BR2" s="10" t="s">
        <v>37</v>
      </c>
      <c r="BS2" s="10" t="s">
        <v>38</v>
      </c>
      <c r="BT2" s="40" t="s">
        <v>39</v>
      </c>
      <c r="BU2" s="40" t="s">
        <v>40</v>
      </c>
      <c r="BV2" s="40" t="s">
        <v>41</v>
      </c>
      <c r="BW2" s="40" t="s">
        <v>119</v>
      </c>
      <c r="BX2" s="41" t="s">
        <v>42</v>
      </c>
      <c r="BY2" s="40" t="s">
        <v>43</v>
      </c>
      <c r="BZ2" s="40" t="s">
        <v>44</v>
      </c>
      <c r="CA2" s="40" t="s">
        <v>45</v>
      </c>
      <c r="CB2" s="40" t="s">
        <v>46</v>
      </c>
      <c r="CC2" s="15" t="s">
        <v>47</v>
      </c>
      <c r="CD2" s="10" t="s">
        <v>48</v>
      </c>
      <c r="CE2" s="10" t="s">
        <v>84</v>
      </c>
      <c r="CF2" s="10" t="s">
        <v>49</v>
      </c>
      <c r="CG2" s="10" t="s">
        <v>86</v>
      </c>
      <c r="CH2" s="10" t="s">
        <v>50</v>
      </c>
      <c r="CI2" s="16" t="s">
        <v>78</v>
      </c>
      <c r="CJ2" s="16" t="s">
        <v>79</v>
      </c>
      <c r="CK2" s="16" t="s">
        <v>80</v>
      </c>
      <c r="CL2" s="10" t="s">
        <v>78</v>
      </c>
      <c r="CM2" s="10" t="s">
        <v>79</v>
      </c>
      <c r="CN2" s="10" t="s">
        <v>81</v>
      </c>
      <c r="CO2" s="10" t="s">
        <v>80</v>
      </c>
      <c r="CP2" s="16" t="s">
        <v>78</v>
      </c>
      <c r="CQ2" s="16" t="s">
        <v>79</v>
      </c>
      <c r="CR2" s="16" t="s">
        <v>81</v>
      </c>
      <c r="CS2" s="16" t="s">
        <v>80</v>
      </c>
      <c r="CT2" s="11" t="s">
        <v>70</v>
      </c>
      <c r="CU2" s="11" t="s">
        <v>71</v>
      </c>
      <c r="CV2" s="11" t="s">
        <v>72</v>
      </c>
      <c r="CW2" s="11" t="s">
        <v>73</v>
      </c>
      <c r="CX2" s="11" t="s">
        <v>74</v>
      </c>
      <c r="CY2" s="11" t="s">
        <v>75</v>
      </c>
      <c r="CZ2" s="11" t="s">
        <v>82</v>
      </c>
      <c r="DA2" s="16" t="s">
        <v>70</v>
      </c>
      <c r="DB2" s="16" t="s">
        <v>71</v>
      </c>
      <c r="DC2" s="16" t="s">
        <v>72</v>
      </c>
      <c r="DD2" s="16" t="s">
        <v>73</v>
      </c>
      <c r="DE2" s="16" t="s">
        <v>74</v>
      </c>
      <c r="DF2" s="16" t="s">
        <v>75</v>
      </c>
      <c r="DG2" s="11" t="s">
        <v>71</v>
      </c>
      <c r="DH2" s="11" t="s">
        <v>73</v>
      </c>
      <c r="DI2" s="11" t="s">
        <v>80</v>
      </c>
      <c r="DJ2" s="16" t="s">
        <v>24</v>
      </c>
      <c r="DK2" s="16" t="s">
        <v>25</v>
      </c>
      <c r="DL2" s="16" t="s">
        <v>26</v>
      </c>
      <c r="DM2" s="24" t="s">
        <v>90</v>
      </c>
      <c r="DN2" s="23" t="s">
        <v>88</v>
      </c>
      <c r="DO2" s="25" t="s">
        <v>101</v>
      </c>
      <c r="DP2" s="25" t="s">
        <v>102</v>
      </c>
      <c r="DQ2" s="25" t="s">
        <v>103</v>
      </c>
      <c r="DR2" s="25" t="s">
        <v>104</v>
      </c>
      <c r="DS2" s="25" t="s">
        <v>105</v>
      </c>
      <c r="DT2" s="25" t="s">
        <v>106</v>
      </c>
      <c r="DU2" s="25" t="s">
        <v>107</v>
      </c>
      <c r="DV2" s="13" t="s">
        <v>108</v>
      </c>
      <c r="DW2" s="13" t="s">
        <v>4</v>
      </c>
      <c r="DX2" s="12" t="s">
        <v>109</v>
      </c>
      <c r="DY2" s="37" t="s">
        <v>114</v>
      </c>
      <c r="DZ2" s="37" t="s">
        <v>113</v>
      </c>
      <c r="EA2" s="37" t="s">
        <v>115</v>
      </c>
      <c r="EB2" s="37" t="s">
        <v>121</v>
      </c>
      <c r="EC2" s="37" t="s">
        <v>122</v>
      </c>
      <c r="ED2" s="37" t="s">
        <v>124</v>
      </c>
      <c r="EE2" s="37" t="s">
        <v>126</v>
      </c>
      <c r="EF2" s="37" t="s">
        <v>116</v>
      </c>
      <c r="EG2" s="37" t="s">
        <v>117</v>
      </c>
      <c r="EH2" s="37" t="s">
        <v>118</v>
      </c>
      <c r="EI2" s="37" t="s">
        <v>137</v>
      </c>
      <c r="EJ2" s="39" t="s">
        <v>127</v>
      </c>
      <c r="EK2" s="36" t="s">
        <v>119</v>
      </c>
      <c r="EL2" s="36" t="s">
        <v>120</v>
      </c>
    </row>
    <row r="3" spans="1:142" ht="15.75" thickTop="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/>
      <c r="BY3"/>
      <c r="BZ3"/>
      <c r="CA3"/>
      <c r="CB3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S3" s="20"/>
      <c r="DT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80"/>
      <c r="EJ3" s="20"/>
      <c r="EK3" s="20"/>
      <c r="EL3" s="20"/>
    </row>
    <row r="4" spans="1:14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/>
      <c r="BY4" s="20"/>
      <c r="BZ4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80"/>
      <c r="EJ4" s="20"/>
      <c r="EK4" s="20"/>
      <c r="EL4" s="20"/>
    </row>
    <row r="5" spans="1:14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/>
      <c r="BY5"/>
      <c r="BZ5"/>
      <c r="CA5"/>
      <c r="CB5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S5" s="20"/>
      <c r="DT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80"/>
      <c r="EJ5" s="20"/>
      <c r="EK5" s="20"/>
      <c r="EL5" s="20"/>
    </row>
    <row r="6" spans="1:142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/>
      <c r="BY6"/>
      <c r="BZ6"/>
      <c r="CA6"/>
      <c r="CB6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80"/>
      <c r="EJ6" s="20"/>
      <c r="EK6" s="20"/>
      <c r="EL6" s="20"/>
    </row>
    <row r="7" spans="1:142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/>
      <c r="BY7"/>
      <c r="BZ7"/>
      <c r="CA7"/>
      <c r="CB7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80"/>
      <c r="EJ7" s="20"/>
      <c r="EK7" s="20"/>
      <c r="EL7" s="20"/>
    </row>
    <row r="8" spans="1:142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/>
      <c r="BZ8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S8" s="20"/>
      <c r="DT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80"/>
      <c r="EJ8" s="20"/>
      <c r="EK8" s="20"/>
      <c r="EL8" s="20"/>
    </row>
    <row r="9" spans="1:142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/>
      <c r="BY9"/>
      <c r="BZ9"/>
      <c r="CA9"/>
      <c r="CB9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S9" s="20"/>
      <c r="DT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80"/>
      <c r="EJ9" s="20"/>
      <c r="EK9" s="20"/>
      <c r="EL9" s="20"/>
    </row>
    <row r="10" spans="1:142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/>
      <c r="BY10"/>
      <c r="BZ10" s="20"/>
      <c r="CA1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80"/>
      <c r="EJ10" s="20"/>
      <c r="EK10" s="20"/>
      <c r="EL10" s="20"/>
    </row>
    <row r="11" spans="1:142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/>
      <c r="BY11"/>
      <c r="BZ11"/>
      <c r="CA11"/>
      <c r="CB11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S11" s="20"/>
      <c r="DT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80"/>
      <c r="EJ11" s="20"/>
      <c r="EK11" s="20"/>
      <c r="EL11" s="20"/>
    </row>
    <row r="12" spans="1:142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/>
      <c r="BY12" s="20"/>
      <c r="BZ12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80"/>
      <c r="EJ12" s="20"/>
      <c r="EK12" s="20"/>
      <c r="EL12" s="20"/>
    </row>
    <row r="13" spans="1:142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/>
      <c r="BY13"/>
      <c r="BZ13"/>
      <c r="CA13"/>
      <c r="CB13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S13" s="20"/>
      <c r="DT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80"/>
      <c r="EJ13" s="20"/>
      <c r="EK13" s="20"/>
      <c r="EL13" s="20"/>
    </row>
    <row r="14" spans="1:14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/>
      <c r="BY14"/>
      <c r="BZ14"/>
      <c r="CA14"/>
      <c r="CB14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80"/>
      <c r="EJ14" s="20"/>
      <c r="EK14" s="20"/>
      <c r="EL14" s="20"/>
    </row>
    <row r="15" spans="1:142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/>
      <c r="BY15"/>
      <c r="BZ15"/>
      <c r="CA15"/>
      <c r="CB15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80"/>
      <c r="EJ15" s="20"/>
      <c r="EK15" s="20"/>
      <c r="EL15" s="20"/>
    </row>
    <row r="16" spans="1:142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/>
      <c r="BZ16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S16" s="20"/>
      <c r="DT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80"/>
      <c r="EJ16" s="20"/>
      <c r="EK16" s="20"/>
      <c r="EL16" s="20"/>
    </row>
    <row r="17" spans="1:142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/>
      <c r="BY17"/>
      <c r="BZ17"/>
      <c r="CA17"/>
      <c r="CB17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S17" s="20"/>
      <c r="DT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80"/>
      <c r="EJ17" s="20"/>
      <c r="EK17" s="20"/>
      <c r="EL17" s="20"/>
    </row>
    <row r="18" spans="1:14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/>
      <c r="BY18"/>
      <c r="BZ18" s="20"/>
      <c r="CA18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80"/>
      <c r="EJ18" s="20"/>
      <c r="EK18" s="20"/>
      <c r="EL18" s="20"/>
    </row>
    <row r="19" spans="1:14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/>
      <c r="BY19"/>
      <c r="BZ19"/>
      <c r="CA19"/>
      <c r="CB19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S19" s="20"/>
      <c r="DT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80"/>
      <c r="EJ19" s="20"/>
      <c r="EK19" s="20"/>
      <c r="EL19" s="20"/>
    </row>
    <row r="20" spans="1:142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/>
      <c r="BY20"/>
      <c r="BZ20" s="20"/>
      <c r="CA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80"/>
      <c r="EJ20" s="20"/>
      <c r="EK20" s="20"/>
      <c r="EL20" s="20"/>
    </row>
    <row r="21" spans="1:142" s="48" customFormat="1">
      <c r="A21" s="47" t="s">
        <v>136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Z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  <c r="DQ21" s="47"/>
      <c r="DS21" s="47"/>
      <c r="DT21" s="47"/>
      <c r="DU21" s="47"/>
      <c r="DV21" s="47"/>
      <c r="DW21" s="47"/>
      <c r="DX21" s="47"/>
      <c r="DY21" s="47"/>
      <c r="DZ21" s="47"/>
      <c r="EA21" s="47"/>
      <c r="EB21" s="47"/>
      <c r="EC21" s="47"/>
      <c r="ED21" s="47"/>
      <c r="EE21" s="47"/>
      <c r="EF21" s="47"/>
      <c r="EG21" s="47"/>
      <c r="EH21" s="47"/>
      <c r="EI21" s="81"/>
      <c r="EJ21" s="47"/>
      <c r="EK21" s="47"/>
      <c r="EL21" s="47"/>
    </row>
    <row r="22" spans="1:142">
      <c r="P22" s="19" t="s">
        <v>98</v>
      </c>
      <c r="Q22" s="27">
        <f t="shared" ref="Q22:R22" si="0">COUNT(Q3:Q20)</f>
        <v>0</v>
      </c>
      <c r="R22" s="27">
        <f t="shared" si="0"/>
        <v>0</v>
      </c>
      <c r="U22" s="27">
        <f>COUNT(U3:U20)</f>
        <v>0</v>
      </c>
      <c r="V22" s="27">
        <f t="shared" ref="V22:AR22" si="1">COUNT(V3:V20)</f>
        <v>0</v>
      </c>
      <c r="W22" s="27">
        <f t="shared" si="1"/>
        <v>0</v>
      </c>
      <c r="X22" s="27">
        <f t="shared" si="1"/>
        <v>0</v>
      </c>
      <c r="Y22" s="27">
        <f t="shared" si="1"/>
        <v>0</v>
      </c>
      <c r="Z22" s="27">
        <f t="shared" si="1"/>
        <v>0</v>
      </c>
      <c r="AA22" s="27">
        <f t="shared" si="1"/>
        <v>0</v>
      </c>
      <c r="AB22" s="27">
        <f t="shared" si="1"/>
        <v>0</v>
      </c>
      <c r="AC22" s="27">
        <f t="shared" si="1"/>
        <v>0</v>
      </c>
      <c r="AD22" s="27">
        <f t="shared" si="1"/>
        <v>0</v>
      </c>
      <c r="AE22" s="27">
        <f t="shared" si="1"/>
        <v>0</v>
      </c>
      <c r="AF22" s="27">
        <f t="shared" si="1"/>
        <v>0</v>
      </c>
      <c r="AG22" s="27">
        <f t="shared" si="1"/>
        <v>0</v>
      </c>
      <c r="AH22" s="27">
        <f t="shared" si="1"/>
        <v>0</v>
      </c>
      <c r="AI22" s="27">
        <f t="shared" si="1"/>
        <v>0</v>
      </c>
      <c r="AJ22" s="27">
        <f t="shared" si="1"/>
        <v>0</v>
      </c>
      <c r="AK22" s="27">
        <f t="shared" si="1"/>
        <v>0</v>
      </c>
      <c r="AL22" s="27">
        <f t="shared" si="1"/>
        <v>0</v>
      </c>
      <c r="AM22" s="27">
        <f t="shared" si="1"/>
        <v>0</v>
      </c>
      <c r="AN22" s="27">
        <f t="shared" si="1"/>
        <v>0</v>
      </c>
      <c r="AO22" s="27">
        <f t="shared" si="1"/>
        <v>0</v>
      </c>
      <c r="AP22" s="27">
        <f t="shared" si="1"/>
        <v>0</v>
      </c>
      <c r="AQ22" s="27">
        <f t="shared" si="1"/>
        <v>0</v>
      </c>
      <c r="AR22" s="27">
        <f t="shared" si="1"/>
        <v>0</v>
      </c>
      <c r="BA22" s="27">
        <f t="shared" ref="BA22:BD22" si="2">COUNT(BA3:BA20)</f>
        <v>0</v>
      </c>
      <c r="BB22" s="27">
        <f t="shared" si="2"/>
        <v>0</v>
      </c>
      <c r="BC22" s="27">
        <f t="shared" si="2"/>
        <v>0</v>
      </c>
      <c r="BD22" s="27">
        <f t="shared" si="2"/>
        <v>0</v>
      </c>
      <c r="BG22" s="27">
        <f>V22</f>
        <v>0</v>
      </c>
      <c r="BK22" s="27">
        <f t="shared" ref="BK22:BS22" si="3">COUNT(BK3:BK20)</f>
        <v>0</v>
      </c>
      <c r="BL22" s="27">
        <f t="shared" si="3"/>
        <v>0</v>
      </c>
      <c r="BM22" s="27">
        <f t="shared" si="3"/>
        <v>0</v>
      </c>
      <c r="BN22" s="27">
        <f t="shared" si="3"/>
        <v>0</v>
      </c>
      <c r="BO22" s="27">
        <f t="shared" si="3"/>
        <v>0</v>
      </c>
      <c r="BP22" s="27">
        <f t="shared" si="3"/>
        <v>0</v>
      </c>
      <c r="BQ22" s="27">
        <f t="shared" si="3"/>
        <v>0</v>
      </c>
      <c r="BR22" s="27">
        <f t="shared" si="3"/>
        <v>0</v>
      </c>
      <c r="BS22" s="27">
        <f t="shared" si="3"/>
        <v>0</v>
      </c>
      <c r="BV22" s="27">
        <f t="shared" ref="BV22:BW22" si="4">COUNT(BV3:BV20)</f>
        <v>0</v>
      </c>
      <c r="BW22" s="27">
        <f t="shared" si="4"/>
        <v>0</v>
      </c>
      <c r="CL22" s="27">
        <f t="shared" ref="CL22:CO22" si="5">COUNT(CL3:CL20)</f>
        <v>0</v>
      </c>
      <c r="CM22" s="27">
        <f t="shared" si="5"/>
        <v>0</v>
      </c>
      <c r="CN22" s="27">
        <f t="shared" si="5"/>
        <v>0</v>
      </c>
      <c r="CO22" s="27">
        <f t="shared" si="5"/>
        <v>0</v>
      </c>
      <c r="DN22" s="27">
        <f>COUNT(DN3:DN20)</f>
        <v>0</v>
      </c>
      <c r="DY22" s="27">
        <f t="shared" ref="DY22:EB22" si="6">COUNT(DY3:DY20)</f>
        <v>0</v>
      </c>
      <c r="DZ22" s="27">
        <f t="shared" si="6"/>
        <v>0</v>
      </c>
      <c r="EA22" s="27">
        <f t="shared" si="6"/>
        <v>0</v>
      </c>
      <c r="EB22" s="27">
        <f t="shared" si="6"/>
        <v>0</v>
      </c>
      <c r="EF22" s="27">
        <f t="shared" ref="EF22:EL22" si="7">COUNT(EF3:EF20)</f>
        <v>0</v>
      </c>
      <c r="EG22" s="27">
        <f t="shared" si="7"/>
        <v>0</v>
      </c>
      <c r="EH22" s="27">
        <f t="shared" si="7"/>
        <v>0</v>
      </c>
      <c r="EI22" s="27"/>
      <c r="EJ22" s="27">
        <f t="shared" si="7"/>
        <v>0</v>
      </c>
      <c r="EK22" s="27">
        <f t="shared" si="7"/>
        <v>0</v>
      </c>
      <c r="EL22" s="27">
        <f t="shared" si="7"/>
        <v>0</v>
      </c>
    </row>
    <row r="23" spans="1:142">
      <c r="B23" s="18"/>
      <c r="C23" s="21"/>
      <c r="P23" s="19" t="s">
        <v>94</v>
      </c>
      <c r="Q23" s="29" t="e">
        <f t="shared" ref="Q23:R23" si="8">COUNTIF(Q3:Q20,"=1") / Q22 * 100</f>
        <v>#DIV/0!</v>
      </c>
      <c r="R23" s="29" t="e">
        <f t="shared" si="8"/>
        <v>#DIV/0!</v>
      </c>
      <c r="S23" s="18"/>
      <c r="T23" s="18"/>
      <c r="U23" s="29" t="e">
        <f>COUNTIF(U3:U20,"=1") / U22 * 100</f>
        <v>#DIV/0!</v>
      </c>
      <c r="V23" s="29" t="e">
        <f t="shared" ref="V23:AR23" si="9">COUNTIF(V3:V20,"=1") / V22 * 100</f>
        <v>#DIV/0!</v>
      </c>
      <c r="W23" s="29" t="e">
        <f t="shared" si="9"/>
        <v>#DIV/0!</v>
      </c>
      <c r="X23" s="29" t="e">
        <f t="shared" si="9"/>
        <v>#DIV/0!</v>
      </c>
      <c r="Y23" s="29" t="e">
        <f t="shared" si="9"/>
        <v>#DIV/0!</v>
      </c>
      <c r="Z23" s="29" t="e">
        <f t="shared" si="9"/>
        <v>#DIV/0!</v>
      </c>
      <c r="AA23" s="29" t="e">
        <f t="shared" si="9"/>
        <v>#DIV/0!</v>
      </c>
      <c r="AB23" s="29" t="e">
        <f t="shared" si="9"/>
        <v>#DIV/0!</v>
      </c>
      <c r="AC23" s="29" t="e">
        <f t="shared" si="9"/>
        <v>#DIV/0!</v>
      </c>
      <c r="AD23" s="29" t="e">
        <f t="shared" si="9"/>
        <v>#DIV/0!</v>
      </c>
      <c r="AE23" s="29" t="e">
        <f t="shared" si="9"/>
        <v>#DIV/0!</v>
      </c>
      <c r="AF23" s="29" t="e">
        <f t="shared" si="9"/>
        <v>#DIV/0!</v>
      </c>
      <c r="AG23" s="29" t="e">
        <f t="shared" si="9"/>
        <v>#DIV/0!</v>
      </c>
      <c r="AH23" s="29" t="e">
        <f t="shared" si="9"/>
        <v>#DIV/0!</v>
      </c>
      <c r="AI23" s="29" t="e">
        <f t="shared" si="9"/>
        <v>#DIV/0!</v>
      </c>
      <c r="AJ23" s="29" t="e">
        <f t="shared" si="9"/>
        <v>#DIV/0!</v>
      </c>
      <c r="AK23" s="29" t="e">
        <f t="shared" si="9"/>
        <v>#DIV/0!</v>
      </c>
      <c r="AL23" s="29" t="e">
        <f t="shared" si="9"/>
        <v>#DIV/0!</v>
      </c>
      <c r="AM23" s="29" t="e">
        <f t="shared" si="9"/>
        <v>#DIV/0!</v>
      </c>
      <c r="AN23" s="29" t="e">
        <f t="shared" si="9"/>
        <v>#DIV/0!</v>
      </c>
      <c r="AO23" s="29" t="e">
        <f t="shared" si="9"/>
        <v>#DIV/0!</v>
      </c>
      <c r="AP23" s="29" t="e">
        <f t="shared" si="9"/>
        <v>#DIV/0!</v>
      </c>
      <c r="AQ23" s="29" t="e">
        <f t="shared" si="9"/>
        <v>#DIV/0!</v>
      </c>
      <c r="AR23" s="29" t="e">
        <f t="shared" si="9"/>
        <v>#DIV/0!</v>
      </c>
      <c r="BA23" s="29" t="e">
        <f t="shared" ref="BA23:BD23" si="10">COUNTIF(BA3:BA20,"=1") / BA22 * 100</f>
        <v>#DIV/0!</v>
      </c>
      <c r="BB23" s="29" t="e">
        <f t="shared" si="10"/>
        <v>#DIV/0!</v>
      </c>
      <c r="BC23" s="29" t="e">
        <f t="shared" si="10"/>
        <v>#DIV/0!</v>
      </c>
      <c r="BD23" s="29" t="e">
        <f t="shared" si="10"/>
        <v>#DIV/0!</v>
      </c>
      <c r="BF23" s="6"/>
      <c r="BK23" s="29" t="e">
        <f t="shared" ref="BK23:BS23" si="11">COUNTIF(BK3:BK20,"=1") / BK22 * 100</f>
        <v>#DIV/0!</v>
      </c>
      <c r="BL23" s="29" t="e">
        <f t="shared" si="11"/>
        <v>#DIV/0!</v>
      </c>
      <c r="BM23" s="29" t="e">
        <f t="shared" si="11"/>
        <v>#DIV/0!</v>
      </c>
      <c r="BN23" s="29" t="e">
        <f t="shared" si="11"/>
        <v>#DIV/0!</v>
      </c>
      <c r="BO23" s="29" t="e">
        <f t="shared" si="11"/>
        <v>#DIV/0!</v>
      </c>
      <c r="BP23" s="29" t="e">
        <f t="shared" si="11"/>
        <v>#DIV/0!</v>
      </c>
      <c r="BQ23" s="29" t="e">
        <f t="shared" si="11"/>
        <v>#DIV/0!</v>
      </c>
      <c r="BR23" s="29" t="e">
        <f t="shared" si="11"/>
        <v>#DIV/0!</v>
      </c>
      <c r="BS23" s="29" t="e">
        <f t="shared" si="11"/>
        <v>#DIV/0!</v>
      </c>
      <c r="BV23" s="29" t="e">
        <f t="shared" ref="BV23:BW23" si="12">COUNTIF(BV3:BV20,"=1") / BV22 * 100</f>
        <v>#DIV/0!</v>
      </c>
      <c r="BW23" s="29" t="e">
        <f t="shared" si="12"/>
        <v>#DIV/0!</v>
      </c>
      <c r="CL23" s="29" t="e">
        <f t="shared" ref="CL23:CO23" si="13">COUNTIF(CL3:CL20,"=1") / CL22 * 100</f>
        <v>#DIV/0!</v>
      </c>
      <c r="CM23" s="29" t="e">
        <f t="shared" si="13"/>
        <v>#DIV/0!</v>
      </c>
      <c r="CN23" s="29" t="e">
        <f t="shared" si="13"/>
        <v>#DIV/0!</v>
      </c>
      <c r="CO23" s="29" t="e">
        <f t="shared" si="13"/>
        <v>#DIV/0!</v>
      </c>
      <c r="DN23" s="29" t="e">
        <f>COUNTIF(DN3:DN20,"=1") / DN22 * 100</f>
        <v>#DIV/0!</v>
      </c>
      <c r="DY23" s="29" t="e">
        <f t="shared" ref="DY23:EB23" si="14">COUNTIF(DY3:DY20,"=1") / DY22 * 100</f>
        <v>#DIV/0!</v>
      </c>
      <c r="DZ23" s="29" t="e">
        <f t="shared" si="14"/>
        <v>#DIV/0!</v>
      </c>
      <c r="EA23" s="29" t="e">
        <f t="shared" si="14"/>
        <v>#DIV/0!</v>
      </c>
      <c r="EB23" s="29" t="e">
        <f t="shared" si="14"/>
        <v>#DIV/0!</v>
      </c>
      <c r="EF23" s="29" t="e">
        <f t="shared" ref="EF23:EL23" si="15">COUNTIF(EF3:EF20,"=1") / EF22 * 100</f>
        <v>#DIV/0!</v>
      </c>
      <c r="EG23" s="29" t="e">
        <f t="shared" si="15"/>
        <v>#DIV/0!</v>
      </c>
      <c r="EH23" s="29" t="e">
        <f t="shared" si="15"/>
        <v>#DIV/0!</v>
      </c>
      <c r="EI23" s="29"/>
      <c r="EJ23" s="29" t="e">
        <f t="shared" si="15"/>
        <v>#DIV/0!</v>
      </c>
      <c r="EK23" s="29" t="e">
        <f t="shared" si="15"/>
        <v>#DIV/0!</v>
      </c>
      <c r="EL23" s="29" t="e">
        <f t="shared" si="15"/>
        <v>#DIV/0!</v>
      </c>
    </row>
    <row r="24" spans="1:142">
      <c r="B24" s="18"/>
      <c r="C24" s="21"/>
      <c r="P24" s="19" t="s">
        <v>95</v>
      </c>
      <c r="Q24" s="29" t="e">
        <f t="shared" ref="Q24:R24" si="16">COUNTIF(Q3:Q20,"=2") / Q22 * 100</f>
        <v>#DIV/0!</v>
      </c>
      <c r="R24" s="29" t="e">
        <f t="shared" si="16"/>
        <v>#DIV/0!</v>
      </c>
      <c r="S24" s="18"/>
      <c r="T24" s="18"/>
      <c r="U24" s="29" t="e">
        <f>COUNTIF(U3:U20,"=2") / U22 * 100</f>
        <v>#DIV/0!</v>
      </c>
      <c r="V24" s="29" t="e">
        <f t="shared" ref="V24:AR24" si="17">COUNTIF(V3:V20,"=2") / V22 * 100</f>
        <v>#DIV/0!</v>
      </c>
      <c r="W24" s="29" t="e">
        <f t="shared" si="17"/>
        <v>#DIV/0!</v>
      </c>
      <c r="X24" s="29" t="e">
        <f t="shared" si="17"/>
        <v>#DIV/0!</v>
      </c>
      <c r="Y24" s="29" t="e">
        <f t="shared" si="17"/>
        <v>#DIV/0!</v>
      </c>
      <c r="Z24" s="29" t="e">
        <f t="shared" si="17"/>
        <v>#DIV/0!</v>
      </c>
      <c r="AA24" s="29" t="e">
        <f t="shared" si="17"/>
        <v>#DIV/0!</v>
      </c>
      <c r="AB24" s="29" t="e">
        <f t="shared" si="17"/>
        <v>#DIV/0!</v>
      </c>
      <c r="AC24" s="29" t="e">
        <f t="shared" si="17"/>
        <v>#DIV/0!</v>
      </c>
      <c r="AD24" s="29" t="e">
        <f t="shared" si="17"/>
        <v>#DIV/0!</v>
      </c>
      <c r="AE24" s="29" t="e">
        <f t="shared" si="17"/>
        <v>#DIV/0!</v>
      </c>
      <c r="AF24" s="29" t="e">
        <f t="shared" si="17"/>
        <v>#DIV/0!</v>
      </c>
      <c r="AG24" s="29" t="e">
        <f t="shared" si="17"/>
        <v>#DIV/0!</v>
      </c>
      <c r="AH24" s="29" t="e">
        <f t="shared" si="17"/>
        <v>#DIV/0!</v>
      </c>
      <c r="AI24" s="29" t="e">
        <f t="shared" si="17"/>
        <v>#DIV/0!</v>
      </c>
      <c r="AJ24" s="29" t="e">
        <f t="shared" si="17"/>
        <v>#DIV/0!</v>
      </c>
      <c r="AK24" s="29" t="e">
        <f t="shared" si="17"/>
        <v>#DIV/0!</v>
      </c>
      <c r="AL24" s="29" t="e">
        <f t="shared" si="17"/>
        <v>#DIV/0!</v>
      </c>
      <c r="AM24" s="29" t="e">
        <f t="shared" si="17"/>
        <v>#DIV/0!</v>
      </c>
      <c r="AN24" s="29" t="e">
        <f t="shared" si="17"/>
        <v>#DIV/0!</v>
      </c>
      <c r="AO24" s="29" t="e">
        <f t="shared" si="17"/>
        <v>#DIV/0!</v>
      </c>
      <c r="AP24" s="29" t="e">
        <f t="shared" si="17"/>
        <v>#DIV/0!</v>
      </c>
      <c r="AQ24" s="29" t="e">
        <f t="shared" si="17"/>
        <v>#DIV/0!</v>
      </c>
      <c r="AR24" s="29" t="e">
        <f t="shared" si="17"/>
        <v>#DIV/0!</v>
      </c>
      <c r="BA24" s="29" t="e">
        <f t="shared" ref="BA24:BD24" si="18">COUNTIF(BA3:BA20,"=2") / BA22 * 100</f>
        <v>#DIV/0!</v>
      </c>
      <c r="BB24" s="29" t="e">
        <f t="shared" si="18"/>
        <v>#DIV/0!</v>
      </c>
      <c r="BC24" s="29" t="e">
        <f t="shared" si="18"/>
        <v>#DIV/0!</v>
      </c>
      <c r="BD24" s="29" t="e">
        <f t="shared" si="18"/>
        <v>#DIV/0!</v>
      </c>
      <c r="BF24" s="6"/>
      <c r="BK24" s="29" t="e">
        <f t="shared" ref="BK24:BS24" si="19">COUNTIF(BK3:BK20,"=2") / BK22 * 100</f>
        <v>#DIV/0!</v>
      </c>
      <c r="BL24" s="29" t="e">
        <f t="shared" si="19"/>
        <v>#DIV/0!</v>
      </c>
      <c r="BM24" s="29" t="e">
        <f t="shared" si="19"/>
        <v>#DIV/0!</v>
      </c>
      <c r="BN24" s="29" t="e">
        <f t="shared" si="19"/>
        <v>#DIV/0!</v>
      </c>
      <c r="BO24" s="29" t="e">
        <f t="shared" si="19"/>
        <v>#DIV/0!</v>
      </c>
      <c r="BP24" s="29" t="e">
        <f t="shared" si="19"/>
        <v>#DIV/0!</v>
      </c>
      <c r="BQ24" s="29" t="e">
        <f t="shared" si="19"/>
        <v>#DIV/0!</v>
      </c>
      <c r="BR24" s="29" t="e">
        <f t="shared" si="19"/>
        <v>#DIV/0!</v>
      </c>
      <c r="BS24" s="29" t="e">
        <f t="shared" si="19"/>
        <v>#DIV/0!</v>
      </c>
      <c r="BV24" s="29" t="e">
        <f t="shared" ref="BV24:BW24" si="20">COUNTIF(BV3:BV20,"=2") / BV22 * 100</f>
        <v>#DIV/0!</v>
      </c>
      <c r="BW24" s="29" t="e">
        <f t="shared" si="20"/>
        <v>#DIV/0!</v>
      </c>
      <c r="CL24" s="29" t="e">
        <f t="shared" ref="CL24:CO24" si="21">COUNTIF(CL3:CL20,"=2") / CL22 * 100</f>
        <v>#DIV/0!</v>
      </c>
      <c r="CM24" s="29" t="e">
        <f t="shared" si="21"/>
        <v>#DIV/0!</v>
      </c>
      <c r="CN24" s="29" t="e">
        <f t="shared" si="21"/>
        <v>#DIV/0!</v>
      </c>
      <c r="CO24" s="29" t="e">
        <f t="shared" si="21"/>
        <v>#DIV/0!</v>
      </c>
      <c r="DN24" s="29" t="e">
        <f>COUNTIF(DN3:DN20,"=2") / DN22 * 100</f>
        <v>#DIV/0!</v>
      </c>
      <c r="DY24" s="29" t="e">
        <f t="shared" ref="DY24:EB24" si="22">COUNTIF(DY3:DY20,"=2") / DY22 * 100</f>
        <v>#DIV/0!</v>
      </c>
      <c r="DZ24" s="29" t="e">
        <f t="shared" si="22"/>
        <v>#DIV/0!</v>
      </c>
      <c r="EA24" s="29" t="e">
        <f t="shared" si="22"/>
        <v>#DIV/0!</v>
      </c>
      <c r="EB24" s="29" t="e">
        <f t="shared" si="22"/>
        <v>#DIV/0!</v>
      </c>
      <c r="EF24" s="29" t="e">
        <f t="shared" ref="EF24:EL24" si="23">COUNTIF(EF3:EF20,"=2") / EF22 * 100</f>
        <v>#DIV/0!</v>
      </c>
      <c r="EG24" s="29" t="e">
        <f t="shared" si="23"/>
        <v>#DIV/0!</v>
      </c>
      <c r="EH24" s="29" t="e">
        <f t="shared" si="23"/>
        <v>#DIV/0!</v>
      </c>
      <c r="EI24" s="29"/>
      <c r="EJ24" s="29" t="e">
        <f t="shared" si="23"/>
        <v>#DIV/0!</v>
      </c>
      <c r="EK24" s="29" t="e">
        <f t="shared" si="23"/>
        <v>#DIV/0!</v>
      </c>
      <c r="EL24" s="29" t="e">
        <f t="shared" si="23"/>
        <v>#DIV/0!</v>
      </c>
    </row>
    <row r="25" spans="1:142">
      <c r="B25" s="18"/>
      <c r="C25" s="21"/>
      <c r="P25" s="19" t="s">
        <v>96</v>
      </c>
      <c r="Q25" s="29" t="e">
        <f t="shared" ref="Q25:R25" si="24">COUNTIF(Q3:Q20,"=3") / Q22 * 100</f>
        <v>#DIV/0!</v>
      </c>
      <c r="R25" s="29" t="e">
        <f t="shared" si="24"/>
        <v>#DIV/0!</v>
      </c>
      <c r="S25" s="18"/>
      <c r="T25" s="18"/>
      <c r="U25" s="29" t="e">
        <f>COUNTIF(U3:U20,"=3") / U22 * 100</f>
        <v>#DIV/0!</v>
      </c>
      <c r="V25" s="29" t="e">
        <f t="shared" ref="V25:AR25" si="25">COUNTIF(V3:V20,"=3") / V22 * 100</f>
        <v>#DIV/0!</v>
      </c>
      <c r="W25" s="29" t="e">
        <f t="shared" si="25"/>
        <v>#DIV/0!</v>
      </c>
      <c r="X25" s="29" t="e">
        <f t="shared" si="25"/>
        <v>#DIV/0!</v>
      </c>
      <c r="Y25" s="29" t="e">
        <f t="shared" si="25"/>
        <v>#DIV/0!</v>
      </c>
      <c r="Z25" s="29" t="e">
        <f t="shared" si="25"/>
        <v>#DIV/0!</v>
      </c>
      <c r="AA25" s="29" t="e">
        <f t="shared" si="25"/>
        <v>#DIV/0!</v>
      </c>
      <c r="AB25" s="29" t="e">
        <f t="shared" si="25"/>
        <v>#DIV/0!</v>
      </c>
      <c r="AC25" s="29" t="e">
        <f t="shared" si="25"/>
        <v>#DIV/0!</v>
      </c>
      <c r="AD25" s="29" t="e">
        <f t="shared" si="25"/>
        <v>#DIV/0!</v>
      </c>
      <c r="AE25" s="29" t="e">
        <f t="shared" si="25"/>
        <v>#DIV/0!</v>
      </c>
      <c r="AF25" s="29" t="e">
        <f t="shared" si="25"/>
        <v>#DIV/0!</v>
      </c>
      <c r="AG25" s="29" t="e">
        <f t="shared" si="25"/>
        <v>#DIV/0!</v>
      </c>
      <c r="AH25" s="29" t="e">
        <f t="shared" si="25"/>
        <v>#DIV/0!</v>
      </c>
      <c r="AI25" s="29" t="e">
        <f t="shared" si="25"/>
        <v>#DIV/0!</v>
      </c>
      <c r="AJ25" s="29" t="e">
        <f t="shared" si="25"/>
        <v>#DIV/0!</v>
      </c>
      <c r="AK25" s="29" t="e">
        <f t="shared" si="25"/>
        <v>#DIV/0!</v>
      </c>
      <c r="AL25" s="29" t="e">
        <f t="shared" si="25"/>
        <v>#DIV/0!</v>
      </c>
      <c r="AM25" s="29" t="e">
        <f t="shared" si="25"/>
        <v>#DIV/0!</v>
      </c>
      <c r="AN25" s="29" t="e">
        <f t="shared" si="25"/>
        <v>#DIV/0!</v>
      </c>
      <c r="AO25" s="29" t="e">
        <f t="shared" si="25"/>
        <v>#DIV/0!</v>
      </c>
      <c r="AP25" s="29" t="e">
        <f t="shared" si="25"/>
        <v>#DIV/0!</v>
      </c>
      <c r="AQ25" s="29" t="e">
        <f t="shared" si="25"/>
        <v>#DIV/0!</v>
      </c>
      <c r="AR25" s="29" t="e">
        <f t="shared" si="25"/>
        <v>#DIV/0!</v>
      </c>
      <c r="BA25" s="29" t="e">
        <f t="shared" ref="BA25:BD25" si="26">COUNTIF(BA3:BA20,"=3") / BA22 * 100</f>
        <v>#DIV/0!</v>
      </c>
      <c r="BB25" s="29" t="e">
        <f t="shared" si="26"/>
        <v>#DIV/0!</v>
      </c>
      <c r="BC25" s="29" t="e">
        <f t="shared" si="26"/>
        <v>#DIV/0!</v>
      </c>
      <c r="BD25" s="29" t="e">
        <f t="shared" si="26"/>
        <v>#DIV/0!</v>
      </c>
      <c r="BF25" s="6"/>
      <c r="BK25" s="29" t="e">
        <f t="shared" ref="BK25:BS25" si="27">COUNTIF(BK3:BK20,"=3") / BK22 * 100</f>
        <v>#DIV/0!</v>
      </c>
      <c r="BL25" s="29" t="e">
        <f t="shared" si="27"/>
        <v>#DIV/0!</v>
      </c>
      <c r="BM25" s="29" t="e">
        <f t="shared" si="27"/>
        <v>#DIV/0!</v>
      </c>
      <c r="BN25" s="29" t="e">
        <f t="shared" si="27"/>
        <v>#DIV/0!</v>
      </c>
      <c r="BO25" s="29" t="e">
        <f t="shared" si="27"/>
        <v>#DIV/0!</v>
      </c>
      <c r="BP25" s="29" t="e">
        <f t="shared" si="27"/>
        <v>#DIV/0!</v>
      </c>
      <c r="BQ25" s="29" t="e">
        <f t="shared" si="27"/>
        <v>#DIV/0!</v>
      </c>
      <c r="BR25" s="29" t="e">
        <f t="shared" si="27"/>
        <v>#DIV/0!</v>
      </c>
      <c r="BS25" s="29" t="e">
        <f t="shared" si="27"/>
        <v>#DIV/0!</v>
      </c>
      <c r="BV25" s="29" t="e">
        <f t="shared" ref="BV25:BW25" si="28">COUNTIF(BV3:BV20,"=3") / BV22 * 100</f>
        <v>#DIV/0!</v>
      </c>
      <c r="BW25" s="29" t="e">
        <f t="shared" si="28"/>
        <v>#DIV/0!</v>
      </c>
      <c r="CL25" s="29" t="e">
        <f t="shared" ref="CL25:CO25" si="29">COUNTIF(CL3:CL20,"=3") / CL22 * 100</f>
        <v>#DIV/0!</v>
      </c>
      <c r="CM25" s="29" t="e">
        <f t="shared" si="29"/>
        <v>#DIV/0!</v>
      </c>
      <c r="CN25" s="29" t="e">
        <f t="shared" si="29"/>
        <v>#DIV/0!</v>
      </c>
      <c r="CO25" s="29" t="e">
        <f t="shared" si="29"/>
        <v>#DIV/0!</v>
      </c>
      <c r="DN25" s="29" t="e">
        <f>COUNTIF(DN3:DN20,"=3") / DN22 * 100</f>
        <v>#DIV/0!</v>
      </c>
      <c r="DY25" s="29" t="e">
        <f t="shared" ref="DY25:EB25" si="30">COUNTIF(DY3:DY20,"=3") / DY22 * 100</f>
        <v>#DIV/0!</v>
      </c>
      <c r="DZ25" s="29" t="e">
        <f t="shared" si="30"/>
        <v>#DIV/0!</v>
      </c>
      <c r="EA25" s="29" t="e">
        <f t="shared" si="30"/>
        <v>#DIV/0!</v>
      </c>
      <c r="EB25" s="29" t="e">
        <f t="shared" si="30"/>
        <v>#DIV/0!</v>
      </c>
      <c r="EF25" s="29" t="e">
        <f t="shared" ref="EF25:EL25" si="31">COUNTIF(EF3:EF20,"=3") / EF22 * 100</f>
        <v>#DIV/0!</v>
      </c>
      <c r="EG25" s="29" t="e">
        <f t="shared" si="31"/>
        <v>#DIV/0!</v>
      </c>
      <c r="EH25" s="29" t="e">
        <f t="shared" si="31"/>
        <v>#DIV/0!</v>
      </c>
      <c r="EI25" s="29"/>
      <c r="EJ25" s="29" t="e">
        <f t="shared" si="31"/>
        <v>#DIV/0!</v>
      </c>
      <c r="EK25" s="29" t="e">
        <f t="shared" si="31"/>
        <v>#DIV/0!</v>
      </c>
      <c r="EL25" s="29" t="e">
        <f t="shared" si="31"/>
        <v>#DIV/0!</v>
      </c>
    </row>
    <row r="26" spans="1:142">
      <c r="B26" s="18"/>
      <c r="C26" s="21"/>
      <c r="P26" s="19" t="s">
        <v>97</v>
      </c>
      <c r="Q26" s="29" t="e">
        <f t="shared" ref="Q26:R26" si="32">COUNTIF(Q3:Q20,"=4") / Q22 * 100</f>
        <v>#DIV/0!</v>
      </c>
      <c r="R26" s="29" t="e">
        <f t="shared" si="32"/>
        <v>#DIV/0!</v>
      </c>
      <c r="S26" s="18"/>
      <c r="T26" s="18"/>
      <c r="U26" s="29" t="e">
        <f>COUNTIF(U3:U20,"=4") / U22 * 100</f>
        <v>#DIV/0!</v>
      </c>
      <c r="V26" s="29" t="e">
        <f t="shared" ref="V26:AR26" si="33">COUNTIF(V3:V20,"=4") / V22 * 100</f>
        <v>#DIV/0!</v>
      </c>
      <c r="W26" s="29" t="e">
        <f t="shared" si="33"/>
        <v>#DIV/0!</v>
      </c>
      <c r="X26" s="29" t="e">
        <f t="shared" si="33"/>
        <v>#DIV/0!</v>
      </c>
      <c r="Y26" s="29" t="e">
        <f t="shared" si="33"/>
        <v>#DIV/0!</v>
      </c>
      <c r="Z26" s="29" t="e">
        <f t="shared" si="33"/>
        <v>#DIV/0!</v>
      </c>
      <c r="AA26" s="29" t="e">
        <f t="shared" si="33"/>
        <v>#DIV/0!</v>
      </c>
      <c r="AB26" s="29" t="e">
        <f t="shared" si="33"/>
        <v>#DIV/0!</v>
      </c>
      <c r="AC26" s="29" t="e">
        <f t="shared" si="33"/>
        <v>#DIV/0!</v>
      </c>
      <c r="AD26" s="29" t="e">
        <f t="shared" si="33"/>
        <v>#DIV/0!</v>
      </c>
      <c r="AE26" s="29" t="e">
        <f t="shared" si="33"/>
        <v>#DIV/0!</v>
      </c>
      <c r="AF26" s="29" t="e">
        <f t="shared" si="33"/>
        <v>#DIV/0!</v>
      </c>
      <c r="AG26" s="29" t="e">
        <f t="shared" si="33"/>
        <v>#DIV/0!</v>
      </c>
      <c r="AH26" s="29" t="e">
        <f t="shared" si="33"/>
        <v>#DIV/0!</v>
      </c>
      <c r="AI26" s="29" t="e">
        <f t="shared" si="33"/>
        <v>#DIV/0!</v>
      </c>
      <c r="AJ26" s="29" t="e">
        <f t="shared" si="33"/>
        <v>#DIV/0!</v>
      </c>
      <c r="AK26" s="29" t="e">
        <f t="shared" si="33"/>
        <v>#DIV/0!</v>
      </c>
      <c r="AL26" s="29" t="e">
        <f t="shared" si="33"/>
        <v>#DIV/0!</v>
      </c>
      <c r="AM26" s="29" t="e">
        <f t="shared" si="33"/>
        <v>#DIV/0!</v>
      </c>
      <c r="AN26" s="29" t="e">
        <f t="shared" si="33"/>
        <v>#DIV/0!</v>
      </c>
      <c r="AO26" s="29" t="e">
        <f t="shared" si="33"/>
        <v>#DIV/0!</v>
      </c>
      <c r="AP26" s="29" t="e">
        <f t="shared" si="33"/>
        <v>#DIV/0!</v>
      </c>
      <c r="AQ26" s="29" t="e">
        <f t="shared" si="33"/>
        <v>#DIV/0!</v>
      </c>
      <c r="AR26" s="29" t="e">
        <f t="shared" si="33"/>
        <v>#DIV/0!</v>
      </c>
      <c r="BA26" s="29" t="e">
        <f t="shared" ref="BA26:BD26" si="34">COUNTIF(BA3:BA20,"=4") / BA22 * 100</f>
        <v>#DIV/0!</v>
      </c>
      <c r="BB26" s="29" t="e">
        <f t="shared" si="34"/>
        <v>#DIV/0!</v>
      </c>
      <c r="BC26" s="29" t="e">
        <f t="shared" si="34"/>
        <v>#DIV/0!</v>
      </c>
      <c r="BD26" s="29" t="e">
        <f t="shared" si="34"/>
        <v>#DIV/0!</v>
      </c>
      <c r="BF26" s="6"/>
      <c r="BK26" s="29" t="e">
        <f t="shared" ref="BK26:BS26" si="35">COUNTIF(BK3:BK20,"=4") / BK22 * 100</f>
        <v>#DIV/0!</v>
      </c>
      <c r="BL26" s="29" t="e">
        <f t="shared" si="35"/>
        <v>#DIV/0!</v>
      </c>
      <c r="BM26" s="29" t="e">
        <f t="shared" si="35"/>
        <v>#DIV/0!</v>
      </c>
      <c r="BN26" s="29" t="e">
        <f t="shared" si="35"/>
        <v>#DIV/0!</v>
      </c>
      <c r="BO26" s="29" t="e">
        <f t="shared" si="35"/>
        <v>#DIV/0!</v>
      </c>
      <c r="BP26" s="29" t="e">
        <f t="shared" si="35"/>
        <v>#DIV/0!</v>
      </c>
      <c r="BQ26" s="29" t="e">
        <f t="shared" si="35"/>
        <v>#DIV/0!</v>
      </c>
      <c r="BR26" s="29" t="e">
        <f t="shared" si="35"/>
        <v>#DIV/0!</v>
      </c>
      <c r="BS26" s="29" t="e">
        <f t="shared" si="35"/>
        <v>#DIV/0!</v>
      </c>
      <c r="BV26" s="29" t="e">
        <f t="shared" ref="BV26:BW26" si="36">COUNTIF(BV3:BV20,"=4") / BV22 * 100</f>
        <v>#DIV/0!</v>
      </c>
      <c r="BW26" s="29" t="e">
        <f t="shared" si="36"/>
        <v>#DIV/0!</v>
      </c>
      <c r="CL26" s="29" t="e">
        <f t="shared" ref="CL26:CO26" si="37">COUNTIF(CL3:CL20,"=4") / CL22 * 100</f>
        <v>#DIV/0!</v>
      </c>
      <c r="CM26" s="29" t="e">
        <f t="shared" si="37"/>
        <v>#DIV/0!</v>
      </c>
      <c r="CN26" s="29" t="e">
        <f t="shared" si="37"/>
        <v>#DIV/0!</v>
      </c>
      <c r="CO26" s="29" t="e">
        <f t="shared" si="37"/>
        <v>#DIV/0!</v>
      </c>
      <c r="DN26" s="29" t="e">
        <f>COUNTIF(DN3:DN20,"=4") / DN22 * 100</f>
        <v>#DIV/0!</v>
      </c>
      <c r="DY26" s="29" t="e">
        <f t="shared" ref="DY26:EB26" si="38">COUNTIF(DY3:DY20,"=4") / DY22 * 100</f>
        <v>#DIV/0!</v>
      </c>
      <c r="DZ26" s="29" t="e">
        <f t="shared" si="38"/>
        <v>#DIV/0!</v>
      </c>
      <c r="EA26" s="29" t="e">
        <f t="shared" si="38"/>
        <v>#DIV/0!</v>
      </c>
      <c r="EB26" s="29" t="e">
        <f t="shared" si="38"/>
        <v>#DIV/0!</v>
      </c>
      <c r="EF26" s="29" t="e">
        <f t="shared" ref="EF26:EL26" si="39">COUNTIF(EF3:EF20,"=4") / EF22 * 100</f>
        <v>#DIV/0!</v>
      </c>
      <c r="EG26" s="29" t="e">
        <f t="shared" si="39"/>
        <v>#DIV/0!</v>
      </c>
      <c r="EH26" s="29" t="e">
        <f t="shared" si="39"/>
        <v>#DIV/0!</v>
      </c>
      <c r="EI26" s="29"/>
      <c r="EJ26" s="29" t="e">
        <f t="shared" si="39"/>
        <v>#DIV/0!</v>
      </c>
      <c r="EK26" s="29" t="e">
        <f t="shared" si="39"/>
        <v>#DIV/0!</v>
      </c>
      <c r="EL26" s="29" t="e">
        <f t="shared" si="39"/>
        <v>#DIV/0!</v>
      </c>
    </row>
    <row r="27" spans="1:142">
      <c r="P27" s="19" t="s">
        <v>131</v>
      </c>
      <c r="Q27" s="29" t="e">
        <f t="shared" ref="Q27:R27" si="40">COUNTIF(Q3:Q20,"&lt;3") / Q22 * 100</f>
        <v>#DIV/0!</v>
      </c>
      <c r="R27" s="29" t="e">
        <f t="shared" si="40"/>
        <v>#DIV/0!</v>
      </c>
      <c r="U27" s="29" t="e">
        <f>COUNTIF(U3:U20,"&lt;3") / U22 * 100</f>
        <v>#DIV/0!</v>
      </c>
      <c r="V27" s="29" t="e">
        <f t="shared" ref="V27:AR27" si="41">COUNTIF(V3:V20,"&lt;3") / V22 * 100</f>
        <v>#DIV/0!</v>
      </c>
      <c r="W27" s="29" t="e">
        <f t="shared" si="41"/>
        <v>#DIV/0!</v>
      </c>
      <c r="X27" s="29" t="e">
        <f t="shared" si="41"/>
        <v>#DIV/0!</v>
      </c>
      <c r="Y27" s="29" t="e">
        <f t="shared" si="41"/>
        <v>#DIV/0!</v>
      </c>
      <c r="Z27" s="29" t="e">
        <f t="shared" si="41"/>
        <v>#DIV/0!</v>
      </c>
      <c r="AA27" s="29" t="e">
        <f t="shared" si="41"/>
        <v>#DIV/0!</v>
      </c>
      <c r="AB27" s="29" t="e">
        <f t="shared" si="41"/>
        <v>#DIV/0!</v>
      </c>
      <c r="AC27" s="29" t="e">
        <f t="shared" si="41"/>
        <v>#DIV/0!</v>
      </c>
      <c r="AD27" s="29" t="e">
        <f t="shared" si="41"/>
        <v>#DIV/0!</v>
      </c>
      <c r="AE27" s="29" t="e">
        <f t="shared" si="41"/>
        <v>#DIV/0!</v>
      </c>
      <c r="AF27" s="29" t="e">
        <f t="shared" si="41"/>
        <v>#DIV/0!</v>
      </c>
      <c r="AG27" s="29" t="e">
        <f t="shared" si="41"/>
        <v>#DIV/0!</v>
      </c>
      <c r="AH27" s="29" t="e">
        <f t="shared" si="41"/>
        <v>#DIV/0!</v>
      </c>
      <c r="AI27" s="29" t="e">
        <f t="shared" si="41"/>
        <v>#DIV/0!</v>
      </c>
      <c r="AJ27" s="29" t="e">
        <f t="shared" si="41"/>
        <v>#DIV/0!</v>
      </c>
      <c r="AK27" s="29" t="e">
        <f t="shared" si="41"/>
        <v>#DIV/0!</v>
      </c>
      <c r="AL27" s="29" t="e">
        <f t="shared" si="41"/>
        <v>#DIV/0!</v>
      </c>
      <c r="AM27" s="29" t="e">
        <f t="shared" si="41"/>
        <v>#DIV/0!</v>
      </c>
      <c r="AN27" s="29" t="e">
        <f t="shared" si="41"/>
        <v>#DIV/0!</v>
      </c>
      <c r="AO27" s="29" t="e">
        <f t="shared" si="41"/>
        <v>#DIV/0!</v>
      </c>
      <c r="AP27" s="29" t="e">
        <f t="shared" si="41"/>
        <v>#DIV/0!</v>
      </c>
      <c r="AQ27" s="29" t="e">
        <f t="shared" si="41"/>
        <v>#DIV/0!</v>
      </c>
      <c r="AR27" s="29" t="e">
        <f t="shared" si="41"/>
        <v>#DIV/0!</v>
      </c>
      <c r="BA27" s="29" t="e">
        <f t="shared" ref="BA27:BD27" si="42">COUNTIF(BA3:BA20,"&lt;3") / BA22 * 100</f>
        <v>#DIV/0!</v>
      </c>
      <c r="BB27" s="29" t="e">
        <f t="shared" si="42"/>
        <v>#DIV/0!</v>
      </c>
      <c r="BC27" s="29" t="e">
        <f t="shared" si="42"/>
        <v>#DIV/0!</v>
      </c>
      <c r="BD27" s="29" t="e">
        <f t="shared" si="42"/>
        <v>#DIV/0!</v>
      </c>
      <c r="BK27" s="29" t="e">
        <f t="shared" ref="BK27:BS27" si="43">COUNTIF(BK3:BK20,"&lt;3") / BK22 * 100</f>
        <v>#DIV/0!</v>
      </c>
      <c r="BL27" s="29" t="e">
        <f t="shared" si="43"/>
        <v>#DIV/0!</v>
      </c>
      <c r="BM27" s="29" t="e">
        <f t="shared" si="43"/>
        <v>#DIV/0!</v>
      </c>
      <c r="BN27" s="29" t="e">
        <f t="shared" si="43"/>
        <v>#DIV/0!</v>
      </c>
      <c r="BO27" s="29" t="e">
        <f t="shared" si="43"/>
        <v>#DIV/0!</v>
      </c>
      <c r="BP27" s="29" t="e">
        <f t="shared" si="43"/>
        <v>#DIV/0!</v>
      </c>
      <c r="BQ27" s="29" t="e">
        <f t="shared" si="43"/>
        <v>#DIV/0!</v>
      </c>
      <c r="BR27" s="29" t="e">
        <f t="shared" si="43"/>
        <v>#DIV/0!</v>
      </c>
      <c r="BS27" s="29" t="e">
        <f t="shared" si="43"/>
        <v>#DIV/0!</v>
      </c>
      <c r="BV27" s="29" t="e">
        <f t="shared" ref="BV27:BW27" si="44">COUNTIF(BV3:BV20,"&lt;3") / BV22 * 100</f>
        <v>#DIV/0!</v>
      </c>
      <c r="BW27" s="29" t="e">
        <f t="shared" si="44"/>
        <v>#DIV/0!</v>
      </c>
      <c r="CL27" s="29" t="e">
        <f t="shared" ref="CL27:CO27" si="45">COUNTIF(CL3:CL20,"&lt;3") / CL22 * 100</f>
        <v>#DIV/0!</v>
      </c>
      <c r="CM27" s="29" t="e">
        <f t="shared" si="45"/>
        <v>#DIV/0!</v>
      </c>
      <c r="CN27" s="29" t="e">
        <f t="shared" si="45"/>
        <v>#DIV/0!</v>
      </c>
      <c r="CO27" s="29" t="e">
        <f t="shared" si="45"/>
        <v>#DIV/0!</v>
      </c>
      <c r="DN27" s="29" t="e">
        <f>COUNTIF(DN3:DN20,"&lt;3") / DN22 * 100</f>
        <v>#DIV/0!</v>
      </c>
      <c r="DY27" s="29" t="e">
        <f t="shared" ref="DY27:EB27" si="46">COUNTIF(DY3:DY20,"&lt;3") / DY22 * 100</f>
        <v>#DIV/0!</v>
      </c>
      <c r="DZ27" s="29" t="e">
        <f t="shared" si="46"/>
        <v>#DIV/0!</v>
      </c>
      <c r="EA27" s="29" t="e">
        <f t="shared" si="46"/>
        <v>#DIV/0!</v>
      </c>
      <c r="EB27" s="29" t="e">
        <f t="shared" si="46"/>
        <v>#DIV/0!</v>
      </c>
      <c r="EF27" s="29" t="e">
        <f t="shared" ref="EF27:EL27" si="47">COUNTIF(EF3:EF20,"&lt;3") / EF22 * 100</f>
        <v>#DIV/0!</v>
      </c>
      <c r="EG27" s="29" t="e">
        <f t="shared" si="47"/>
        <v>#DIV/0!</v>
      </c>
      <c r="EH27" s="29" t="e">
        <f t="shared" si="47"/>
        <v>#DIV/0!</v>
      </c>
      <c r="EI27" s="29"/>
      <c r="EJ27" s="29" t="e">
        <f t="shared" si="47"/>
        <v>#DIV/0!</v>
      </c>
      <c r="EK27" s="29" t="e">
        <f t="shared" si="47"/>
        <v>#DIV/0!</v>
      </c>
      <c r="EL27" s="29" t="e">
        <f t="shared" si="47"/>
        <v>#DIV/0!</v>
      </c>
    </row>
    <row r="28" spans="1:142">
      <c r="P28" s="19" t="s">
        <v>132</v>
      </c>
      <c r="Q28" s="29" t="e">
        <f t="shared" ref="Q28:R28" si="48">COUNTIF(Q3:Q20,"&lt;4") /Q22 * 100</f>
        <v>#DIV/0!</v>
      </c>
      <c r="R28" s="29" t="e">
        <f t="shared" si="48"/>
        <v>#DIV/0!</v>
      </c>
      <c r="U28" s="29" t="e">
        <f>COUNTIF(U3:U20,"&lt;4") /U22 * 100</f>
        <v>#DIV/0!</v>
      </c>
      <c r="V28" s="29" t="e">
        <f t="shared" ref="V28:AR28" si="49">COUNTIF(V3:V20,"&lt;4") /V22 * 100</f>
        <v>#DIV/0!</v>
      </c>
      <c r="W28" s="29" t="e">
        <f t="shared" si="49"/>
        <v>#DIV/0!</v>
      </c>
      <c r="X28" s="29" t="e">
        <f t="shared" si="49"/>
        <v>#DIV/0!</v>
      </c>
      <c r="Y28" s="29" t="e">
        <f t="shared" si="49"/>
        <v>#DIV/0!</v>
      </c>
      <c r="Z28" s="29" t="e">
        <f t="shared" si="49"/>
        <v>#DIV/0!</v>
      </c>
      <c r="AA28" s="29" t="e">
        <f t="shared" si="49"/>
        <v>#DIV/0!</v>
      </c>
      <c r="AB28" s="29" t="e">
        <f t="shared" si="49"/>
        <v>#DIV/0!</v>
      </c>
      <c r="AC28" s="29" t="e">
        <f t="shared" si="49"/>
        <v>#DIV/0!</v>
      </c>
      <c r="AD28" s="29" t="e">
        <f t="shared" si="49"/>
        <v>#DIV/0!</v>
      </c>
      <c r="AE28" s="29" t="e">
        <f t="shared" si="49"/>
        <v>#DIV/0!</v>
      </c>
      <c r="AF28" s="29" t="e">
        <f t="shared" si="49"/>
        <v>#DIV/0!</v>
      </c>
      <c r="AG28" s="29" t="e">
        <f t="shared" si="49"/>
        <v>#DIV/0!</v>
      </c>
      <c r="AH28" s="29" t="e">
        <f t="shared" si="49"/>
        <v>#DIV/0!</v>
      </c>
      <c r="AI28" s="29" t="e">
        <f t="shared" si="49"/>
        <v>#DIV/0!</v>
      </c>
      <c r="AJ28" s="29" t="e">
        <f t="shared" si="49"/>
        <v>#DIV/0!</v>
      </c>
      <c r="AK28" s="29" t="e">
        <f t="shared" si="49"/>
        <v>#DIV/0!</v>
      </c>
      <c r="AL28" s="29" t="e">
        <f t="shared" si="49"/>
        <v>#DIV/0!</v>
      </c>
      <c r="AM28" s="29" t="e">
        <f t="shared" si="49"/>
        <v>#DIV/0!</v>
      </c>
      <c r="AN28" s="29" t="e">
        <f t="shared" si="49"/>
        <v>#DIV/0!</v>
      </c>
      <c r="AO28" s="29" t="e">
        <f t="shared" si="49"/>
        <v>#DIV/0!</v>
      </c>
      <c r="AP28" s="29" t="e">
        <f t="shared" si="49"/>
        <v>#DIV/0!</v>
      </c>
      <c r="AQ28" s="29" t="e">
        <f t="shared" si="49"/>
        <v>#DIV/0!</v>
      </c>
      <c r="AR28" s="29" t="e">
        <f t="shared" si="49"/>
        <v>#DIV/0!</v>
      </c>
      <c r="BA28" s="29" t="e">
        <f t="shared" ref="BA28:BD28" si="50">COUNTIF(BA3:BA20,"&lt;4") /BA22 * 100</f>
        <v>#DIV/0!</v>
      </c>
      <c r="BB28" s="29" t="e">
        <f t="shared" si="50"/>
        <v>#DIV/0!</v>
      </c>
      <c r="BC28" s="29" t="e">
        <f t="shared" si="50"/>
        <v>#DIV/0!</v>
      </c>
      <c r="BD28" s="29" t="e">
        <f t="shared" si="50"/>
        <v>#DIV/0!</v>
      </c>
      <c r="BK28" s="29" t="e">
        <f t="shared" ref="BK28:BS28" si="51">COUNTIF(BK3:BK20,"&lt;4") /BK22 * 100</f>
        <v>#DIV/0!</v>
      </c>
      <c r="BL28" s="29" t="e">
        <f t="shared" si="51"/>
        <v>#DIV/0!</v>
      </c>
      <c r="BM28" s="29" t="e">
        <f t="shared" si="51"/>
        <v>#DIV/0!</v>
      </c>
      <c r="BN28" s="29" t="e">
        <f t="shared" si="51"/>
        <v>#DIV/0!</v>
      </c>
      <c r="BO28" s="29" t="e">
        <f t="shared" si="51"/>
        <v>#DIV/0!</v>
      </c>
      <c r="BP28" s="29" t="e">
        <f t="shared" si="51"/>
        <v>#DIV/0!</v>
      </c>
      <c r="BQ28" s="29" t="e">
        <f t="shared" si="51"/>
        <v>#DIV/0!</v>
      </c>
      <c r="BR28" s="29" t="e">
        <f t="shared" si="51"/>
        <v>#DIV/0!</v>
      </c>
      <c r="BS28" s="29" t="e">
        <f t="shared" si="51"/>
        <v>#DIV/0!</v>
      </c>
      <c r="BV28" s="29" t="e">
        <f t="shared" ref="BV28:BW28" si="52">COUNTIF(BV3:BV20,"&lt;4") /BV22 * 100</f>
        <v>#DIV/0!</v>
      </c>
      <c r="BW28" s="29" t="e">
        <f t="shared" si="52"/>
        <v>#DIV/0!</v>
      </c>
      <c r="CL28" s="29" t="e">
        <f t="shared" ref="CL28:CO28" si="53">COUNTIF(CL3:CL20,"&lt;4") /CL22 * 100</f>
        <v>#DIV/0!</v>
      </c>
      <c r="CM28" s="29" t="e">
        <f t="shared" si="53"/>
        <v>#DIV/0!</v>
      </c>
      <c r="CN28" s="29" t="e">
        <f t="shared" si="53"/>
        <v>#DIV/0!</v>
      </c>
      <c r="CO28" s="29" t="e">
        <f t="shared" si="53"/>
        <v>#DIV/0!</v>
      </c>
      <c r="DN28" s="29" t="e">
        <f>COUNTIF(DN3:DN20,"&lt;4") /DN22 * 100</f>
        <v>#DIV/0!</v>
      </c>
      <c r="DY28" s="29" t="e">
        <f t="shared" ref="DY28:EB28" si="54">COUNTIF(DY3:DY20,"&lt;4") /DY22 * 100</f>
        <v>#DIV/0!</v>
      </c>
      <c r="DZ28" s="29" t="e">
        <f t="shared" si="54"/>
        <v>#DIV/0!</v>
      </c>
      <c r="EA28" s="29" t="e">
        <f t="shared" si="54"/>
        <v>#DIV/0!</v>
      </c>
      <c r="EB28" s="29" t="e">
        <f t="shared" si="54"/>
        <v>#DIV/0!</v>
      </c>
      <c r="EF28" s="29" t="e">
        <f t="shared" ref="EF28:EL28" si="55">COUNTIF(EF3:EF20,"&lt;4") /EF22 * 100</f>
        <v>#DIV/0!</v>
      </c>
      <c r="EG28" s="29" t="e">
        <f t="shared" si="55"/>
        <v>#DIV/0!</v>
      </c>
      <c r="EH28" s="29" t="e">
        <f t="shared" si="55"/>
        <v>#DIV/0!</v>
      </c>
      <c r="EI28" s="29"/>
      <c r="EJ28" s="29" t="e">
        <f t="shared" si="55"/>
        <v>#DIV/0!</v>
      </c>
      <c r="EK28" s="29" t="e">
        <f t="shared" si="55"/>
        <v>#DIV/0!</v>
      </c>
      <c r="EL28" s="29" t="e">
        <f t="shared" si="55"/>
        <v>#DIV/0!</v>
      </c>
    </row>
    <row r="29" spans="1:142">
      <c r="P29" s="19" t="s">
        <v>133</v>
      </c>
      <c r="Q29" s="29" t="e">
        <f t="shared" ref="Q29:R29" si="56">COUNTIF(Q3:Q20,"&lt;5") /Q22 * 100</f>
        <v>#DIV/0!</v>
      </c>
      <c r="R29" s="29" t="e">
        <f t="shared" si="56"/>
        <v>#DIV/0!</v>
      </c>
      <c r="U29" s="29" t="e">
        <f>COUNTIF(U3:U20,"&lt;5") /U22 * 100</f>
        <v>#DIV/0!</v>
      </c>
      <c r="V29" s="29" t="e">
        <f t="shared" ref="V29:AR29" si="57">COUNTIF(V3:V20,"&lt;5") /V22 * 100</f>
        <v>#DIV/0!</v>
      </c>
      <c r="W29" s="29" t="e">
        <f t="shared" si="57"/>
        <v>#DIV/0!</v>
      </c>
      <c r="X29" s="29" t="e">
        <f t="shared" si="57"/>
        <v>#DIV/0!</v>
      </c>
      <c r="Y29" s="29" t="e">
        <f t="shared" si="57"/>
        <v>#DIV/0!</v>
      </c>
      <c r="Z29" s="29" t="e">
        <f t="shared" si="57"/>
        <v>#DIV/0!</v>
      </c>
      <c r="AA29" s="29" t="e">
        <f t="shared" si="57"/>
        <v>#DIV/0!</v>
      </c>
      <c r="AB29" s="29" t="e">
        <f t="shared" si="57"/>
        <v>#DIV/0!</v>
      </c>
      <c r="AC29" s="29" t="e">
        <f t="shared" si="57"/>
        <v>#DIV/0!</v>
      </c>
      <c r="AD29" s="29" t="e">
        <f t="shared" si="57"/>
        <v>#DIV/0!</v>
      </c>
      <c r="AE29" s="29" t="e">
        <f t="shared" si="57"/>
        <v>#DIV/0!</v>
      </c>
      <c r="AF29" s="29" t="e">
        <f t="shared" si="57"/>
        <v>#DIV/0!</v>
      </c>
      <c r="AG29" s="29" t="e">
        <f t="shared" si="57"/>
        <v>#DIV/0!</v>
      </c>
      <c r="AH29" s="29" t="e">
        <f t="shared" si="57"/>
        <v>#DIV/0!</v>
      </c>
      <c r="AI29" s="29" t="e">
        <f t="shared" si="57"/>
        <v>#DIV/0!</v>
      </c>
      <c r="AJ29" s="29" t="e">
        <f t="shared" si="57"/>
        <v>#DIV/0!</v>
      </c>
      <c r="AK29" s="29" t="e">
        <f t="shared" si="57"/>
        <v>#DIV/0!</v>
      </c>
      <c r="AL29" s="29" t="e">
        <f t="shared" si="57"/>
        <v>#DIV/0!</v>
      </c>
      <c r="AM29" s="29" t="e">
        <f t="shared" si="57"/>
        <v>#DIV/0!</v>
      </c>
      <c r="AN29" s="29" t="e">
        <f t="shared" si="57"/>
        <v>#DIV/0!</v>
      </c>
      <c r="AO29" s="29" t="e">
        <f t="shared" si="57"/>
        <v>#DIV/0!</v>
      </c>
      <c r="AP29" s="29" t="e">
        <f t="shared" si="57"/>
        <v>#DIV/0!</v>
      </c>
      <c r="AQ29" s="29" t="e">
        <f t="shared" si="57"/>
        <v>#DIV/0!</v>
      </c>
      <c r="AR29" s="29" t="e">
        <f t="shared" si="57"/>
        <v>#DIV/0!</v>
      </c>
      <c r="BA29" s="29" t="e">
        <f t="shared" ref="BA29:BD29" si="58">COUNTIF(BA3:BA20,"&lt;5") /BA22 * 100</f>
        <v>#DIV/0!</v>
      </c>
      <c r="BB29" s="29" t="e">
        <f t="shared" si="58"/>
        <v>#DIV/0!</v>
      </c>
      <c r="BC29" s="29" t="e">
        <f t="shared" si="58"/>
        <v>#DIV/0!</v>
      </c>
      <c r="BD29" s="29" t="e">
        <f t="shared" si="58"/>
        <v>#DIV/0!</v>
      </c>
      <c r="BK29" s="29" t="e">
        <f t="shared" ref="BK29:BS29" si="59">COUNTIF(BK3:BK20,"&lt;5") /BK22 * 100</f>
        <v>#DIV/0!</v>
      </c>
      <c r="BL29" s="29" t="e">
        <f t="shared" si="59"/>
        <v>#DIV/0!</v>
      </c>
      <c r="BM29" s="29" t="e">
        <f t="shared" si="59"/>
        <v>#DIV/0!</v>
      </c>
      <c r="BN29" s="29" t="e">
        <f t="shared" si="59"/>
        <v>#DIV/0!</v>
      </c>
      <c r="BO29" s="29" t="e">
        <f t="shared" si="59"/>
        <v>#DIV/0!</v>
      </c>
      <c r="BP29" s="29" t="e">
        <f t="shared" si="59"/>
        <v>#DIV/0!</v>
      </c>
      <c r="BQ29" s="29" t="e">
        <f t="shared" si="59"/>
        <v>#DIV/0!</v>
      </c>
      <c r="BR29" s="29" t="e">
        <f t="shared" si="59"/>
        <v>#DIV/0!</v>
      </c>
      <c r="BS29" s="29" t="e">
        <f t="shared" si="59"/>
        <v>#DIV/0!</v>
      </c>
      <c r="BV29" s="29" t="e">
        <f t="shared" ref="BV29:BW29" si="60">COUNTIF(BV3:BV20,"&lt;5") /BV22 * 100</f>
        <v>#DIV/0!</v>
      </c>
      <c r="BW29" s="29" t="e">
        <f t="shared" si="60"/>
        <v>#DIV/0!</v>
      </c>
      <c r="CL29" s="29" t="e">
        <f t="shared" ref="CL29:CO29" si="61">COUNTIF(CL3:CL20,"&lt;5") /CL22 * 100</f>
        <v>#DIV/0!</v>
      </c>
      <c r="CM29" s="29" t="e">
        <f t="shared" si="61"/>
        <v>#DIV/0!</v>
      </c>
      <c r="CN29" s="29" t="e">
        <f t="shared" si="61"/>
        <v>#DIV/0!</v>
      </c>
      <c r="CO29" s="29" t="e">
        <f t="shared" si="61"/>
        <v>#DIV/0!</v>
      </c>
      <c r="DN29" s="29" t="e">
        <f>COUNTIF(DN3:DN20,"&lt;5") /DN22 * 100</f>
        <v>#DIV/0!</v>
      </c>
      <c r="DY29" s="29" t="e">
        <f t="shared" ref="DY29:EB29" si="62">COUNTIF(DY3:DY20,"&lt;5") /DY22 * 100</f>
        <v>#DIV/0!</v>
      </c>
      <c r="DZ29" s="29" t="e">
        <f t="shared" si="62"/>
        <v>#DIV/0!</v>
      </c>
      <c r="EA29" s="29" t="e">
        <f t="shared" si="62"/>
        <v>#DIV/0!</v>
      </c>
      <c r="EB29" s="29" t="e">
        <f t="shared" si="62"/>
        <v>#DIV/0!</v>
      </c>
      <c r="EF29" s="29" t="e">
        <f t="shared" ref="EF29:EL29" si="63">COUNTIF(EF3:EF20,"&lt;5") /EF22 * 100</f>
        <v>#DIV/0!</v>
      </c>
      <c r="EG29" s="29" t="e">
        <f t="shared" si="63"/>
        <v>#DIV/0!</v>
      </c>
      <c r="EH29" s="29" t="e">
        <f t="shared" si="63"/>
        <v>#DIV/0!</v>
      </c>
      <c r="EI29" s="29"/>
      <c r="EJ29" s="29" t="e">
        <f t="shared" si="63"/>
        <v>#DIV/0!</v>
      </c>
      <c r="EK29" s="29" t="e">
        <f t="shared" si="63"/>
        <v>#DIV/0!</v>
      </c>
      <c r="EL29" s="29" t="e">
        <f t="shared" si="63"/>
        <v>#DIV/0!</v>
      </c>
    </row>
    <row r="30" spans="1:142">
      <c r="P30" s="19" t="s">
        <v>99</v>
      </c>
      <c r="Q30" s="29" t="e">
        <f t="shared" ref="Q30:R30" si="64">COUNTIF(Q3:Q20,"&gt;4") / Q22 * 100</f>
        <v>#DIV/0!</v>
      </c>
      <c r="R30" s="29" t="e">
        <f t="shared" si="64"/>
        <v>#DIV/0!</v>
      </c>
      <c r="U30" s="29" t="e">
        <f>COUNTIF(U3:U20,"&gt;4") / U22 * 100</f>
        <v>#DIV/0!</v>
      </c>
      <c r="V30" s="29" t="e">
        <f t="shared" ref="V30:AR30" si="65">COUNTIF(V3:V20,"&gt;4") / V22 * 100</f>
        <v>#DIV/0!</v>
      </c>
      <c r="W30" s="29" t="e">
        <f t="shared" si="65"/>
        <v>#DIV/0!</v>
      </c>
      <c r="X30" s="29" t="e">
        <f t="shared" si="65"/>
        <v>#DIV/0!</v>
      </c>
      <c r="Y30" s="29" t="e">
        <f t="shared" si="65"/>
        <v>#DIV/0!</v>
      </c>
      <c r="Z30" s="29" t="e">
        <f t="shared" si="65"/>
        <v>#DIV/0!</v>
      </c>
      <c r="AA30" s="29" t="e">
        <f t="shared" si="65"/>
        <v>#DIV/0!</v>
      </c>
      <c r="AB30" s="29" t="e">
        <f t="shared" si="65"/>
        <v>#DIV/0!</v>
      </c>
      <c r="AC30" s="29" t="e">
        <f t="shared" si="65"/>
        <v>#DIV/0!</v>
      </c>
      <c r="AD30" s="29" t="e">
        <f t="shared" si="65"/>
        <v>#DIV/0!</v>
      </c>
      <c r="AE30" s="29" t="e">
        <f t="shared" si="65"/>
        <v>#DIV/0!</v>
      </c>
      <c r="AF30" s="29" t="e">
        <f t="shared" si="65"/>
        <v>#DIV/0!</v>
      </c>
      <c r="AG30" s="29" t="e">
        <f t="shared" si="65"/>
        <v>#DIV/0!</v>
      </c>
      <c r="AH30" s="29" t="e">
        <f t="shared" si="65"/>
        <v>#DIV/0!</v>
      </c>
      <c r="AI30" s="29" t="e">
        <f t="shared" si="65"/>
        <v>#DIV/0!</v>
      </c>
      <c r="AJ30" s="29" t="e">
        <f t="shared" si="65"/>
        <v>#DIV/0!</v>
      </c>
      <c r="AK30" s="29" t="e">
        <f t="shared" si="65"/>
        <v>#DIV/0!</v>
      </c>
      <c r="AL30" s="29" t="e">
        <f t="shared" si="65"/>
        <v>#DIV/0!</v>
      </c>
      <c r="AM30" s="29" t="e">
        <f t="shared" si="65"/>
        <v>#DIV/0!</v>
      </c>
      <c r="AN30" s="29" t="e">
        <f t="shared" si="65"/>
        <v>#DIV/0!</v>
      </c>
      <c r="AO30" s="29" t="e">
        <f t="shared" si="65"/>
        <v>#DIV/0!</v>
      </c>
      <c r="AP30" s="29" t="e">
        <f t="shared" si="65"/>
        <v>#DIV/0!</v>
      </c>
      <c r="AQ30" s="29" t="e">
        <f t="shared" si="65"/>
        <v>#DIV/0!</v>
      </c>
      <c r="AR30" s="29" t="e">
        <f t="shared" si="65"/>
        <v>#DIV/0!</v>
      </c>
      <c r="BA30" s="29" t="e">
        <f t="shared" ref="BA30:BD30" si="66">COUNTIF(BA3:BA20,"&gt;4") / BA22 * 100</f>
        <v>#DIV/0!</v>
      </c>
      <c r="BB30" s="29" t="e">
        <f t="shared" si="66"/>
        <v>#DIV/0!</v>
      </c>
      <c r="BC30" s="29" t="e">
        <f t="shared" si="66"/>
        <v>#DIV/0!</v>
      </c>
      <c r="BD30" s="29" t="e">
        <f t="shared" si="66"/>
        <v>#DIV/0!</v>
      </c>
      <c r="BK30" s="29" t="e">
        <f t="shared" ref="BK30:BS30" si="67">COUNTIF(BK3:BK20,"&gt;4") / BK22 * 100</f>
        <v>#DIV/0!</v>
      </c>
      <c r="BL30" s="29" t="e">
        <f t="shared" si="67"/>
        <v>#DIV/0!</v>
      </c>
      <c r="BM30" s="29" t="e">
        <f t="shared" si="67"/>
        <v>#DIV/0!</v>
      </c>
      <c r="BN30" s="29" t="e">
        <f t="shared" si="67"/>
        <v>#DIV/0!</v>
      </c>
      <c r="BO30" s="29" t="e">
        <f t="shared" si="67"/>
        <v>#DIV/0!</v>
      </c>
      <c r="BP30" s="29" t="e">
        <f t="shared" si="67"/>
        <v>#DIV/0!</v>
      </c>
      <c r="BQ30" s="29" t="e">
        <f t="shared" si="67"/>
        <v>#DIV/0!</v>
      </c>
      <c r="BR30" s="29" t="e">
        <f t="shared" si="67"/>
        <v>#DIV/0!</v>
      </c>
      <c r="BS30" s="29" t="e">
        <f t="shared" si="67"/>
        <v>#DIV/0!</v>
      </c>
      <c r="BV30" s="29" t="e">
        <f t="shared" ref="BV30:BW30" si="68">COUNTIF(BV3:BV20,"&gt;4") / BV22 * 100</f>
        <v>#DIV/0!</v>
      </c>
      <c r="BW30" s="29" t="e">
        <f t="shared" si="68"/>
        <v>#DIV/0!</v>
      </c>
      <c r="CL30" s="29" t="e">
        <f t="shared" ref="CL30:CO30" si="69">COUNTIF(CL3:CL20,"&gt;4") / CL22 * 100</f>
        <v>#DIV/0!</v>
      </c>
      <c r="CM30" s="29" t="e">
        <f t="shared" si="69"/>
        <v>#DIV/0!</v>
      </c>
      <c r="CN30" s="29" t="e">
        <f t="shared" si="69"/>
        <v>#DIV/0!</v>
      </c>
      <c r="CO30" s="29" t="e">
        <f t="shared" si="69"/>
        <v>#DIV/0!</v>
      </c>
      <c r="DN30" s="29" t="e">
        <f>COUNTIF(DN3:DN20,"&gt;4") / DN22 * 100</f>
        <v>#DIV/0!</v>
      </c>
      <c r="DY30" s="29" t="e">
        <f t="shared" ref="DY30:EB30" si="70">COUNTIF(DY3:DY20,"&gt;4") / DY22 * 100</f>
        <v>#DIV/0!</v>
      </c>
      <c r="DZ30" s="29" t="e">
        <f t="shared" si="70"/>
        <v>#DIV/0!</v>
      </c>
      <c r="EA30" s="29" t="e">
        <f t="shared" si="70"/>
        <v>#DIV/0!</v>
      </c>
      <c r="EB30" s="29" t="e">
        <f t="shared" si="70"/>
        <v>#DIV/0!</v>
      </c>
      <c r="EF30" s="29" t="e">
        <f t="shared" ref="EF30:EL30" si="71">COUNTIF(EF3:EF20,"&gt;4") / EF22 * 100</f>
        <v>#DIV/0!</v>
      </c>
      <c r="EG30" s="29" t="e">
        <f t="shared" si="71"/>
        <v>#DIV/0!</v>
      </c>
      <c r="EH30" s="29" t="e">
        <f t="shared" si="71"/>
        <v>#DIV/0!</v>
      </c>
      <c r="EI30" s="29"/>
      <c r="EJ30" s="29" t="e">
        <f t="shared" si="71"/>
        <v>#DIV/0!</v>
      </c>
      <c r="EK30" s="29" t="e">
        <f t="shared" si="71"/>
        <v>#DIV/0!</v>
      </c>
      <c r="EL30" s="29" t="e">
        <f t="shared" si="71"/>
        <v>#DIV/0!</v>
      </c>
    </row>
    <row r="31" spans="1:142" s="48" customFormat="1">
      <c r="A31" s="50"/>
      <c r="C31" s="51"/>
      <c r="D31" s="51"/>
      <c r="E31" s="51"/>
      <c r="G31" s="51"/>
      <c r="H31" s="51"/>
      <c r="I31" s="51"/>
      <c r="J31" s="51"/>
      <c r="L31" s="51"/>
      <c r="M31" s="51"/>
      <c r="N31" s="51"/>
      <c r="O31" s="51"/>
      <c r="P31" s="50"/>
      <c r="Q31" s="51"/>
      <c r="R31" s="51"/>
      <c r="S31" s="51"/>
      <c r="T31" s="51"/>
      <c r="U31" s="52"/>
      <c r="V31" s="52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49"/>
      <c r="AT31" s="49"/>
      <c r="AU31" s="49"/>
      <c r="AV31" s="49"/>
      <c r="AW31" s="49"/>
      <c r="AX31" s="49"/>
      <c r="AY31" s="49"/>
      <c r="AZ31" s="49"/>
      <c r="BA31" s="51"/>
      <c r="BB31" s="51"/>
      <c r="BC31" s="51"/>
      <c r="BD31" s="51"/>
      <c r="BE31" s="51"/>
      <c r="BF31" s="49"/>
      <c r="BG31" s="51"/>
      <c r="BH31" s="49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3"/>
      <c r="BU31" s="53"/>
      <c r="BV31" s="54"/>
      <c r="BW31" s="54"/>
      <c r="BX31" s="55"/>
      <c r="BY31" s="53"/>
      <c r="BZ31" s="53"/>
      <c r="CA31" s="53"/>
      <c r="CB31" s="53"/>
      <c r="CC31" s="51"/>
      <c r="CD31" s="51"/>
      <c r="CE31" s="51"/>
      <c r="CF31" s="51"/>
      <c r="CG31" s="51"/>
      <c r="CH31" s="51"/>
      <c r="CI31" s="49"/>
      <c r="CJ31" s="49"/>
      <c r="CK31" s="49"/>
      <c r="CL31" s="51"/>
      <c r="CM31" s="51"/>
      <c r="CN31" s="51"/>
      <c r="CO31" s="51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N31" s="56"/>
      <c r="DX31" s="51"/>
      <c r="EF31" s="52"/>
      <c r="EG31" s="52"/>
      <c r="EH31" s="52"/>
      <c r="EI31" s="52"/>
    </row>
    <row r="32" spans="1:142">
      <c r="V32" s="32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BA32" s="7"/>
      <c r="BB32" s="7"/>
      <c r="BC32" s="7"/>
      <c r="BD32" s="7"/>
      <c r="BG32" s="7"/>
      <c r="BK32" s="7"/>
      <c r="BL32" s="7"/>
      <c r="BM32" s="7"/>
      <c r="BN32" s="7"/>
      <c r="BO32" s="7"/>
      <c r="BP32" s="7"/>
      <c r="BQ32" s="7"/>
      <c r="BR32" s="7"/>
      <c r="BS32" s="7"/>
      <c r="BV32" s="44"/>
      <c r="BW32" s="44"/>
      <c r="CL32" s="7"/>
      <c r="CM32" s="7"/>
      <c r="CN32" s="7"/>
      <c r="CO32" s="7"/>
      <c r="EF32" s="27"/>
      <c r="EG32" s="27"/>
      <c r="EH32" s="27"/>
      <c r="EI32" s="27"/>
    </row>
    <row r="33" spans="19:139">
      <c r="V33" s="32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BA33" s="7"/>
      <c r="BB33" s="7"/>
      <c r="BC33" s="7"/>
      <c r="BD33" s="7"/>
      <c r="BG33" s="7"/>
      <c r="BK33" s="7"/>
      <c r="BL33" s="7"/>
      <c r="BM33" s="7"/>
      <c r="BN33" s="7"/>
      <c r="BO33" s="7"/>
      <c r="BP33" s="7"/>
      <c r="BQ33" s="7"/>
      <c r="BR33" s="7"/>
      <c r="BS33" s="7"/>
      <c r="BV33" s="44"/>
      <c r="BW33" s="44"/>
      <c r="CL33" s="7"/>
      <c r="CM33" s="7"/>
      <c r="CN33" s="7"/>
      <c r="CO33" s="7"/>
      <c r="EH33" s="27"/>
      <c r="EI33" s="27"/>
    </row>
    <row r="34" spans="19:139">
      <c r="S34" s="3"/>
      <c r="T34" s="3"/>
      <c r="V34" s="32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BA34" s="7"/>
      <c r="BB34" s="7"/>
      <c r="BC34" s="7"/>
      <c r="BD34" s="7"/>
      <c r="BG34" s="7"/>
      <c r="BK34" s="7"/>
      <c r="BL34" s="7"/>
      <c r="BM34" s="7"/>
      <c r="BN34" s="7"/>
      <c r="BO34" s="7"/>
      <c r="BP34" s="7"/>
      <c r="BQ34" s="7"/>
      <c r="BR34" s="7"/>
      <c r="BS34" s="7"/>
      <c r="BV34" s="44"/>
      <c r="BW34" s="44"/>
      <c r="CL34" s="7"/>
      <c r="CM34" s="7"/>
      <c r="CN34" s="7"/>
      <c r="CO34" s="7"/>
    </row>
    <row r="35" spans="19:139">
      <c r="V35" s="32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BA35" s="7"/>
      <c r="BB35" s="7"/>
      <c r="BC35" s="7"/>
      <c r="BD35" s="7"/>
      <c r="BF35" s="35" t="s">
        <v>107</v>
      </c>
      <c r="BG35" s="7"/>
      <c r="BK35" s="7"/>
      <c r="BL35" s="7"/>
      <c r="BM35" s="7"/>
      <c r="BN35" s="7"/>
      <c r="BO35" s="7"/>
      <c r="BP35" s="7"/>
      <c r="BQ35" s="7"/>
      <c r="BR35" s="7"/>
      <c r="BS35" s="7"/>
      <c r="BV35" s="44"/>
      <c r="BW35" s="44"/>
      <c r="CL35" s="7"/>
      <c r="CM35" s="7"/>
      <c r="CN35" s="7"/>
      <c r="CO35" s="7"/>
    </row>
    <row r="36" spans="19:139">
      <c r="V36" s="32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BA36" s="7"/>
      <c r="BB36" s="7"/>
      <c r="BC36" s="7"/>
      <c r="BD36" s="7"/>
      <c r="BF36" s="33">
        <v>1</v>
      </c>
      <c r="BG36" s="29" t="e">
        <f>COUNTIF(#REF!,"=1") / BG22 * 100</f>
        <v>#REF!</v>
      </c>
      <c r="BK36" s="7"/>
      <c r="BL36" s="7"/>
      <c r="BM36" s="7"/>
      <c r="BN36" s="7"/>
      <c r="BO36" s="7"/>
      <c r="BP36" s="7"/>
      <c r="BQ36" s="7"/>
      <c r="BR36" s="7"/>
      <c r="BS36" s="7"/>
      <c r="BV36" s="44"/>
      <c r="BW36" s="44"/>
      <c r="CL36" s="7"/>
      <c r="CM36" s="7"/>
      <c r="CN36" s="7"/>
      <c r="CO36" s="7"/>
    </row>
    <row r="37" spans="19:139">
      <c r="V37" s="32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BA37" s="7"/>
      <c r="BB37" s="7"/>
      <c r="BC37" s="7"/>
      <c r="BD37" s="7"/>
      <c r="BF37" s="33">
        <v>2</v>
      </c>
      <c r="BG37" s="29" t="e">
        <f>COUNTIF(#REF!,"=2") / BG22 * 100</f>
        <v>#REF!</v>
      </c>
      <c r="BK37" s="7"/>
      <c r="BL37" s="7"/>
      <c r="BM37" s="7"/>
      <c r="BN37" s="7"/>
      <c r="BO37" s="7"/>
      <c r="BP37" s="7"/>
      <c r="BQ37" s="7"/>
      <c r="BR37" s="7"/>
      <c r="BS37" s="7"/>
      <c r="BV37" s="44"/>
      <c r="BW37" s="44"/>
      <c r="CL37" s="7"/>
      <c r="CM37" s="7"/>
      <c r="CN37" s="7"/>
      <c r="CO37" s="7"/>
    </row>
    <row r="38" spans="19:139">
      <c r="V38" s="32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BA38" s="7"/>
      <c r="BB38" s="7"/>
      <c r="BC38" s="7"/>
      <c r="BD38" s="7"/>
      <c r="BF38" s="33">
        <v>-1</v>
      </c>
      <c r="BG38" s="29" t="e">
        <f>COUNTIF(#REF!,"=-1") / BG22 * 100</f>
        <v>#REF!</v>
      </c>
      <c r="BK38" s="7"/>
      <c r="BL38" s="7"/>
      <c r="BM38" s="7"/>
      <c r="BN38" s="7"/>
      <c r="BO38" s="7"/>
      <c r="BP38" s="7"/>
      <c r="BQ38" s="7"/>
      <c r="BR38" s="7"/>
      <c r="BS38" s="7"/>
      <c r="BV38" s="44"/>
      <c r="BW38" s="44"/>
      <c r="CL38" s="7"/>
      <c r="CM38" s="7"/>
      <c r="CN38" s="7"/>
      <c r="CO38" s="7"/>
    </row>
    <row r="39" spans="19:139">
      <c r="V39" s="32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BA39" s="7"/>
      <c r="BB39" s="7"/>
      <c r="BC39" s="7"/>
      <c r="BD39" s="7"/>
      <c r="BF39" s="33">
        <v>-2</v>
      </c>
      <c r="BG39" s="29" t="e">
        <f>COUNTIF(#REF!,"=-2") / BG22 * 100</f>
        <v>#REF!</v>
      </c>
      <c r="BK39" s="7"/>
      <c r="BL39" s="7"/>
      <c r="BM39" s="7"/>
      <c r="BN39" s="7"/>
      <c r="BO39" s="7"/>
      <c r="BP39" s="7"/>
      <c r="BQ39" s="7"/>
      <c r="BR39" s="7"/>
      <c r="BS39" s="7"/>
      <c r="BV39" s="44"/>
      <c r="BW39" s="44"/>
      <c r="CL39" s="7"/>
      <c r="CM39" s="7"/>
      <c r="CN39" s="7"/>
      <c r="CO39" s="7"/>
    </row>
    <row r="40" spans="19:139">
      <c r="V40" s="32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BA40" s="7"/>
      <c r="BB40" s="7"/>
      <c r="BC40" s="7"/>
      <c r="BD40" s="7"/>
      <c r="BF40" s="35" t="s">
        <v>90</v>
      </c>
      <c r="BG40" s="34" t="e">
        <f>SUM(BG36:BG39)</f>
        <v>#REF!</v>
      </c>
      <c r="BK40" s="7"/>
      <c r="BL40" s="7"/>
      <c r="BM40" s="7"/>
      <c r="BN40" s="7"/>
      <c r="BO40" s="7"/>
      <c r="BP40" s="7"/>
      <c r="BQ40" s="7"/>
      <c r="BR40" s="7"/>
      <c r="BS40" s="7"/>
      <c r="BV40" s="44"/>
      <c r="BW40" s="44"/>
      <c r="CL40" s="7"/>
      <c r="CM40" s="7"/>
      <c r="CN40" s="7"/>
      <c r="CO40" s="7"/>
    </row>
    <row r="41" spans="19:139">
      <c r="V41" s="32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BA41" s="7"/>
      <c r="BB41" s="7"/>
      <c r="BC41" s="7"/>
      <c r="BD41" s="7"/>
      <c r="BG41" s="7"/>
      <c r="BK41" s="7"/>
      <c r="BL41" s="7"/>
      <c r="BM41" s="7"/>
      <c r="BN41" s="7"/>
      <c r="BO41" s="7"/>
      <c r="BP41" s="7"/>
      <c r="BQ41" s="7"/>
      <c r="BR41" s="7"/>
      <c r="BS41" s="7"/>
      <c r="BV41" s="44"/>
      <c r="BW41" s="44"/>
      <c r="CL41" s="7"/>
      <c r="CM41" s="7"/>
      <c r="CN41" s="7"/>
      <c r="CO41" s="7"/>
    </row>
    <row r="42" spans="19:139">
      <c r="V42" s="32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BA42" s="7"/>
      <c r="BB42" s="7"/>
      <c r="BC42" s="7"/>
      <c r="BD42" s="7"/>
      <c r="BG42" s="7"/>
      <c r="BK42" s="7"/>
      <c r="BL42" s="7"/>
      <c r="BM42" s="7"/>
      <c r="BN42" s="7"/>
      <c r="BO42" s="7"/>
      <c r="BP42" s="7"/>
      <c r="BQ42" s="7"/>
      <c r="BR42" s="7"/>
      <c r="BS42" s="7"/>
      <c r="BV42" s="44"/>
      <c r="BW42" s="44"/>
      <c r="CL42" s="7"/>
      <c r="CM42" s="7"/>
      <c r="CN42" s="7"/>
      <c r="CO42" s="7"/>
    </row>
    <row r="43" spans="19:139">
      <c r="V43" s="32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BA43" s="7"/>
      <c r="BB43" s="7"/>
      <c r="BC43" s="7"/>
      <c r="BD43" s="7"/>
      <c r="BG43" s="7"/>
      <c r="BK43" s="7"/>
      <c r="BL43" s="7"/>
      <c r="BM43" s="7"/>
      <c r="BN43" s="7"/>
      <c r="BO43" s="7"/>
      <c r="BP43" s="7"/>
      <c r="BQ43" s="7"/>
      <c r="BR43" s="7"/>
      <c r="BS43" s="7"/>
      <c r="BV43" s="44"/>
      <c r="BW43" s="44"/>
      <c r="CL43" s="7"/>
      <c r="CM43" s="7"/>
      <c r="CN43" s="7"/>
      <c r="CO43" s="7"/>
    </row>
    <row r="44" spans="19:139">
      <c r="V44" s="32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BA44" s="7"/>
      <c r="BB44" s="7"/>
      <c r="BC44" s="7"/>
      <c r="BD44" s="7"/>
      <c r="BG44" s="7"/>
      <c r="BK44" s="7"/>
      <c r="BL44" s="7"/>
      <c r="BM44" s="7"/>
      <c r="BN44" s="7"/>
      <c r="BO44" s="7"/>
      <c r="BP44" s="7"/>
      <c r="BQ44" s="7"/>
      <c r="BR44" s="7"/>
      <c r="BS44" s="7"/>
      <c r="BV44" s="44"/>
      <c r="BW44" s="44"/>
      <c r="CL44" s="7"/>
      <c r="CM44" s="7"/>
      <c r="CN44" s="7"/>
      <c r="CO44" s="7"/>
    </row>
    <row r="45" spans="19:139">
      <c r="V45" s="32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BA45" s="7"/>
      <c r="BB45" s="7"/>
      <c r="BC45" s="7"/>
      <c r="BD45" s="7"/>
      <c r="BG45" s="7"/>
      <c r="BK45" s="7"/>
      <c r="BL45" s="7"/>
      <c r="BM45" s="7"/>
      <c r="BN45" s="7"/>
      <c r="BO45" s="7"/>
      <c r="BP45" s="7"/>
      <c r="BQ45" s="7"/>
      <c r="BR45" s="7"/>
      <c r="BS45" s="7"/>
      <c r="BV45" s="44"/>
      <c r="BW45" s="44"/>
      <c r="CL45" s="7"/>
      <c r="CM45" s="7"/>
      <c r="CN45" s="7"/>
      <c r="CO45" s="7"/>
    </row>
    <row r="46" spans="19:139">
      <c r="V46" s="32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BA46" s="7"/>
      <c r="BB46" s="7"/>
      <c r="BC46" s="7"/>
      <c r="BD46" s="7"/>
      <c r="BG46" s="7"/>
      <c r="BK46" s="7"/>
      <c r="BL46" s="7"/>
      <c r="BM46" s="7"/>
      <c r="BN46" s="7"/>
      <c r="BO46" s="7"/>
      <c r="BP46" s="7"/>
      <c r="BQ46" s="7"/>
      <c r="BR46" s="7"/>
      <c r="BS46" s="7"/>
      <c r="BV46" s="44"/>
      <c r="BW46" s="44"/>
      <c r="CL46" s="7"/>
      <c r="CM46" s="7"/>
      <c r="CN46" s="7"/>
      <c r="CO46" s="7"/>
    </row>
    <row r="47" spans="19:139">
      <c r="V47" s="32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BA47" s="7"/>
      <c r="BB47" s="7"/>
      <c r="BC47" s="7"/>
      <c r="BD47" s="7"/>
      <c r="BG47" s="7"/>
      <c r="BK47" s="7"/>
      <c r="BL47" s="7"/>
      <c r="BM47" s="7"/>
      <c r="BN47" s="7"/>
      <c r="BO47" s="7"/>
      <c r="BP47" s="7"/>
      <c r="BQ47" s="7"/>
      <c r="BR47" s="7"/>
      <c r="BS47" s="7"/>
      <c r="BV47" s="44"/>
      <c r="BW47" s="44"/>
      <c r="CL47" s="7"/>
      <c r="CM47" s="7"/>
      <c r="CN47" s="7"/>
      <c r="CO47" s="7"/>
    </row>
    <row r="48" spans="19:139">
      <c r="S48" s="3"/>
      <c r="T48" s="3"/>
      <c r="V48" s="32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BA48" s="7"/>
      <c r="BB48" s="7"/>
      <c r="BC48" s="7"/>
      <c r="BD48" s="7"/>
      <c r="BG48" s="7"/>
      <c r="BK48" s="7"/>
      <c r="BL48" s="7"/>
      <c r="BM48" s="7"/>
      <c r="BN48" s="7"/>
      <c r="BO48" s="7"/>
      <c r="BP48" s="7"/>
      <c r="BQ48" s="7"/>
      <c r="BR48" s="7"/>
      <c r="BS48" s="7"/>
      <c r="BV48" s="44"/>
      <c r="BW48" s="44"/>
      <c r="CL48" s="7"/>
      <c r="CM48" s="7"/>
      <c r="CN48" s="7"/>
      <c r="CO48" s="7"/>
    </row>
    <row r="49" spans="3:93">
      <c r="V49" s="32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BA49" s="7"/>
      <c r="BB49" s="7"/>
      <c r="BC49" s="7"/>
      <c r="BD49" s="7"/>
      <c r="BG49" s="7"/>
      <c r="BK49" s="7"/>
      <c r="BL49" s="7"/>
      <c r="BM49" s="7"/>
      <c r="BN49" s="7"/>
      <c r="BO49" s="7"/>
      <c r="BP49" s="7"/>
      <c r="BQ49" s="7"/>
      <c r="BR49" s="7"/>
      <c r="BS49" s="7"/>
      <c r="BV49" s="44"/>
      <c r="BW49" s="44"/>
      <c r="CL49" s="7"/>
      <c r="CM49" s="7"/>
      <c r="CN49" s="7"/>
      <c r="CO49" s="7"/>
    </row>
    <row r="50" spans="3:93">
      <c r="V50" s="32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BA50" s="7"/>
      <c r="BB50" s="7"/>
      <c r="BC50" s="7"/>
      <c r="BD50" s="7"/>
      <c r="BG50" s="7"/>
      <c r="BK50" s="7"/>
      <c r="BL50" s="7"/>
      <c r="BM50" s="7"/>
      <c r="BN50" s="7"/>
      <c r="BO50" s="7"/>
      <c r="BP50" s="7"/>
      <c r="BQ50" s="7"/>
      <c r="BR50" s="7"/>
      <c r="BS50" s="7"/>
      <c r="BV50" s="44"/>
      <c r="BW50" s="44"/>
      <c r="CL50" s="7"/>
      <c r="CM50" s="7"/>
      <c r="CN50" s="7"/>
      <c r="CO50" s="7"/>
    </row>
    <row r="51" spans="3:93">
      <c r="V51" s="32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BA51" s="7"/>
      <c r="BB51" s="7"/>
      <c r="BC51" s="7"/>
      <c r="BD51" s="7"/>
      <c r="BG51" s="7"/>
      <c r="BK51" s="7"/>
      <c r="BL51" s="7"/>
      <c r="BM51" s="7"/>
      <c r="BN51" s="7"/>
      <c r="BO51" s="7"/>
      <c r="BP51" s="7"/>
      <c r="BQ51" s="7"/>
      <c r="BR51" s="7"/>
      <c r="BS51" s="7"/>
      <c r="BV51" s="44"/>
      <c r="BW51" s="44"/>
      <c r="CL51" s="7"/>
      <c r="CM51" s="7"/>
      <c r="CN51" s="7"/>
      <c r="CO51" s="7"/>
    </row>
    <row r="52" spans="3:93">
      <c r="V52" s="32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BA52" s="7"/>
      <c r="BB52" s="7"/>
      <c r="BC52" s="7"/>
      <c r="BD52" s="7"/>
      <c r="BG52" s="7"/>
      <c r="BK52" s="7"/>
      <c r="BL52" s="7"/>
      <c r="BM52" s="7"/>
      <c r="BN52" s="7"/>
      <c r="BO52" s="7"/>
      <c r="BP52" s="7"/>
      <c r="BQ52" s="7"/>
      <c r="BR52" s="7"/>
      <c r="BS52" s="7"/>
      <c r="BV52" s="44"/>
      <c r="BW52" s="44"/>
      <c r="CL52" s="7"/>
      <c r="CM52" s="7"/>
      <c r="CN52" s="7"/>
      <c r="CO52" s="7"/>
    </row>
    <row r="53" spans="3:93">
      <c r="V53" s="32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BA53" s="7"/>
      <c r="BB53" s="7"/>
      <c r="BC53" s="7"/>
      <c r="BD53" s="7"/>
      <c r="BG53" s="7"/>
      <c r="BK53" s="7"/>
      <c r="BL53" s="7"/>
      <c r="BM53" s="7"/>
      <c r="BN53" s="7"/>
      <c r="BO53" s="7"/>
      <c r="BP53" s="7"/>
      <c r="BQ53" s="7"/>
      <c r="BR53" s="7"/>
      <c r="BS53" s="7"/>
      <c r="BV53" s="44"/>
      <c r="BW53" s="44"/>
      <c r="CL53" s="7"/>
      <c r="CM53" s="7"/>
      <c r="CN53" s="7"/>
      <c r="CO53" s="7"/>
    </row>
    <row r="54" spans="3:93">
      <c r="V54" s="32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BA54" s="7"/>
      <c r="BB54" s="7"/>
      <c r="BC54" s="7"/>
      <c r="BD54" s="7"/>
      <c r="BG54" s="7"/>
      <c r="BK54" s="7"/>
      <c r="BL54" s="7"/>
      <c r="BM54" s="7"/>
      <c r="BN54" s="7"/>
      <c r="BO54" s="7"/>
      <c r="BP54" s="7"/>
      <c r="BQ54" s="7"/>
      <c r="BR54" s="7"/>
      <c r="BS54" s="7"/>
      <c r="BV54" s="44"/>
      <c r="BW54" s="44"/>
      <c r="CL54" s="7"/>
      <c r="CM54" s="7"/>
      <c r="CN54" s="7"/>
      <c r="CO54" s="7"/>
    </row>
    <row r="55" spans="3:93">
      <c r="V55" s="32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BA55" s="7"/>
      <c r="BB55" s="7"/>
      <c r="BC55" s="7"/>
      <c r="BD55" s="7"/>
      <c r="BG55" s="7"/>
      <c r="BK55" s="7"/>
      <c r="BL55" s="7"/>
      <c r="BM55" s="7"/>
      <c r="BN55" s="7"/>
      <c r="BO55" s="7"/>
      <c r="BP55" s="7"/>
      <c r="BQ55" s="7"/>
      <c r="BR55" s="7"/>
      <c r="BS55" s="7"/>
      <c r="BV55" s="44"/>
      <c r="BW55" s="44"/>
      <c r="CL55" s="7"/>
      <c r="CM55" s="7"/>
      <c r="CN55" s="7"/>
      <c r="CO55" s="7"/>
    </row>
    <row r="56" spans="3:93">
      <c r="V56" s="32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BA56" s="7"/>
      <c r="BB56" s="7"/>
      <c r="BC56" s="7"/>
      <c r="BD56" s="7"/>
      <c r="BG56" s="7"/>
      <c r="BK56" s="7"/>
      <c r="BL56" s="7"/>
      <c r="BM56" s="7"/>
      <c r="BN56" s="7"/>
      <c r="BO56" s="7"/>
      <c r="BP56" s="7"/>
      <c r="BQ56" s="7"/>
      <c r="BR56" s="7"/>
      <c r="BS56" s="7"/>
      <c r="BV56" s="44"/>
      <c r="BW56" s="44"/>
      <c r="CL56" s="7"/>
      <c r="CM56" s="7"/>
      <c r="CN56" s="7"/>
      <c r="CO56" s="7"/>
    </row>
    <row r="57" spans="3:93">
      <c r="V57" s="32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BA57" s="7"/>
      <c r="BB57" s="7"/>
      <c r="BC57" s="7"/>
      <c r="BD57" s="7"/>
      <c r="BG57" s="7"/>
      <c r="BK57" s="7"/>
      <c r="BL57" s="7"/>
      <c r="BM57" s="7"/>
      <c r="BN57" s="7"/>
      <c r="BO57" s="7"/>
      <c r="BP57" s="7"/>
      <c r="BQ57" s="7"/>
      <c r="BR57" s="7"/>
      <c r="BS57" s="7"/>
      <c r="BV57" s="44"/>
      <c r="BW57" s="44"/>
      <c r="CL57" s="7"/>
      <c r="CM57" s="7"/>
      <c r="CN57" s="7"/>
      <c r="CO57" s="7"/>
    </row>
    <row r="58" spans="3:93">
      <c r="V58" s="32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BA58" s="7"/>
      <c r="BB58" s="7"/>
      <c r="BC58" s="7"/>
      <c r="BD58" s="7"/>
      <c r="BG58" s="7"/>
      <c r="BK58" s="7"/>
      <c r="BL58" s="7"/>
      <c r="BM58" s="7"/>
      <c r="BN58" s="7"/>
      <c r="BO58" s="7"/>
      <c r="BP58" s="7"/>
      <c r="BQ58" s="7"/>
      <c r="BR58" s="7"/>
      <c r="BS58" s="7"/>
      <c r="BV58" s="44"/>
      <c r="BW58" s="44"/>
      <c r="CL58" s="7"/>
      <c r="CM58" s="7"/>
      <c r="CN58" s="7"/>
      <c r="CO58" s="7"/>
    </row>
    <row r="59" spans="3:93">
      <c r="V59" s="32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BA59" s="7"/>
      <c r="BB59" s="7"/>
      <c r="BC59" s="7"/>
      <c r="BD59" s="7"/>
      <c r="BG59" s="7"/>
      <c r="BK59" s="7"/>
      <c r="BL59" s="7"/>
      <c r="BM59" s="7"/>
      <c r="BN59" s="7"/>
      <c r="BO59" s="7"/>
      <c r="BP59" s="7"/>
      <c r="BQ59" s="7"/>
      <c r="BR59" s="7"/>
      <c r="BS59" s="7"/>
      <c r="BV59" s="44"/>
      <c r="BW59" s="44"/>
      <c r="CL59" s="7"/>
      <c r="CM59" s="7"/>
      <c r="CN59" s="7"/>
      <c r="CO59" s="7"/>
    </row>
    <row r="60" spans="3:93">
      <c r="V60" s="32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BA60" s="7"/>
      <c r="BB60" s="7"/>
      <c r="BC60" s="7"/>
      <c r="BD60" s="7"/>
      <c r="BG60" s="7"/>
      <c r="BK60" s="7"/>
      <c r="BL60" s="7"/>
      <c r="BM60" s="7"/>
      <c r="BN60" s="7"/>
      <c r="BO60" s="7"/>
      <c r="BP60" s="7"/>
      <c r="BQ60" s="7"/>
      <c r="BR60" s="7"/>
      <c r="BS60" s="7"/>
      <c r="BV60" s="44"/>
      <c r="BW60" s="44"/>
      <c r="CL60" s="7"/>
      <c r="CM60" s="7"/>
      <c r="CN60" s="7"/>
      <c r="CO60" s="7"/>
    </row>
    <row r="61" spans="3:93">
      <c r="V61" s="32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BA61" s="7"/>
      <c r="BB61" s="7"/>
      <c r="BC61" s="7"/>
      <c r="BD61" s="7"/>
      <c r="BG61" s="7"/>
      <c r="BK61" s="7"/>
      <c r="BL61" s="7"/>
      <c r="BM61" s="7"/>
      <c r="BN61" s="7"/>
      <c r="BO61" s="7"/>
      <c r="BP61" s="7"/>
      <c r="BQ61" s="7"/>
      <c r="BR61" s="7"/>
      <c r="BS61" s="7"/>
      <c r="BV61" s="44"/>
      <c r="BW61" s="44"/>
      <c r="CL61" s="7"/>
      <c r="CM61" s="7"/>
      <c r="CN61" s="7"/>
      <c r="CO61" s="7"/>
    </row>
    <row r="62" spans="3:93">
      <c r="C62" s="4"/>
      <c r="D62" s="5"/>
      <c r="Q62" s="6"/>
      <c r="R62" s="5"/>
      <c r="V62" s="30"/>
      <c r="W62" s="5"/>
      <c r="BX62" s="46"/>
    </row>
    <row r="63" spans="3:93">
      <c r="Q63" s="6"/>
      <c r="R63" s="5"/>
      <c r="V63" s="31"/>
      <c r="W63" s="5"/>
    </row>
    <row r="64" spans="3:93">
      <c r="Q64" s="6"/>
      <c r="R64" s="5"/>
      <c r="V64" s="30"/>
      <c r="W64" s="5"/>
    </row>
    <row r="67" spans="19:93">
      <c r="V67" s="32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BA67" s="7"/>
      <c r="BB67" s="7"/>
      <c r="BC67" s="7"/>
      <c r="BD67" s="7"/>
      <c r="BG67" s="7"/>
      <c r="BK67" s="7"/>
      <c r="BL67" s="7"/>
      <c r="BM67" s="7"/>
      <c r="BN67" s="7"/>
      <c r="BO67" s="7"/>
      <c r="BP67" s="7"/>
      <c r="BQ67" s="7"/>
      <c r="BR67" s="7"/>
      <c r="BS67" s="7"/>
      <c r="BV67" s="44"/>
      <c r="BW67" s="44"/>
      <c r="CL67" s="7"/>
      <c r="CM67" s="7"/>
      <c r="CN67" s="7"/>
      <c r="CO67" s="7"/>
    </row>
    <row r="68" spans="19:93">
      <c r="V68" s="32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BA68" s="7"/>
      <c r="BB68" s="7"/>
      <c r="BC68" s="7"/>
      <c r="BD68" s="7"/>
      <c r="BG68" s="7"/>
      <c r="BK68" s="7"/>
      <c r="BL68" s="7"/>
      <c r="BM68" s="7"/>
      <c r="BN68" s="7"/>
      <c r="BO68" s="7"/>
      <c r="BP68" s="7"/>
      <c r="BQ68" s="7"/>
      <c r="BR68" s="7"/>
      <c r="BS68" s="7"/>
      <c r="BV68" s="44"/>
      <c r="BW68" s="44"/>
      <c r="CL68" s="7"/>
      <c r="CM68" s="7"/>
      <c r="CN68" s="7"/>
      <c r="CO68" s="7"/>
    </row>
    <row r="69" spans="19:93">
      <c r="S69" s="3"/>
      <c r="T69" s="3"/>
      <c r="V69" s="32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BA69" s="7"/>
      <c r="BB69" s="7"/>
      <c r="BC69" s="7"/>
      <c r="BD69" s="7"/>
      <c r="BG69" s="7"/>
      <c r="BK69" s="7"/>
      <c r="BL69" s="7"/>
      <c r="BM69" s="7"/>
      <c r="BN69" s="7"/>
      <c r="BO69" s="7"/>
      <c r="BP69" s="7"/>
      <c r="BQ69" s="7"/>
      <c r="BR69" s="7"/>
      <c r="BS69" s="7"/>
      <c r="BV69" s="44"/>
      <c r="BW69" s="44"/>
      <c r="CL69" s="7"/>
      <c r="CM69" s="7"/>
      <c r="CN69" s="7"/>
      <c r="CO69" s="7"/>
    </row>
    <row r="70" spans="19:93">
      <c r="V70" s="32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BA70" s="7"/>
      <c r="BB70" s="7"/>
      <c r="BC70" s="7"/>
      <c r="BD70" s="7"/>
      <c r="BG70" s="7"/>
      <c r="BK70" s="7"/>
      <c r="BL70" s="7"/>
      <c r="BM70" s="7"/>
      <c r="BN70" s="7"/>
      <c r="BO70" s="7"/>
      <c r="BP70" s="7"/>
      <c r="BQ70" s="7"/>
      <c r="BR70" s="7"/>
      <c r="BS70" s="7"/>
      <c r="BV70" s="44"/>
      <c r="BW70" s="44"/>
      <c r="CL70" s="7"/>
      <c r="CM70" s="7"/>
      <c r="CN70" s="7"/>
      <c r="CO70" s="7"/>
    </row>
    <row r="71" spans="19:93">
      <c r="V71" s="32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BA71" s="7"/>
      <c r="BB71" s="7"/>
      <c r="BC71" s="7"/>
      <c r="BD71" s="7"/>
      <c r="BG71" s="7"/>
      <c r="BK71" s="7"/>
      <c r="BL71" s="7"/>
      <c r="BM71" s="7"/>
      <c r="BN71" s="7"/>
      <c r="BO71" s="7"/>
      <c r="BP71" s="7"/>
      <c r="BQ71" s="7"/>
      <c r="BR71" s="7"/>
      <c r="BS71" s="7"/>
      <c r="BV71" s="44"/>
      <c r="BW71" s="44"/>
      <c r="CL71" s="7"/>
      <c r="CM71" s="7"/>
      <c r="CN71" s="7"/>
      <c r="CO71" s="7"/>
    </row>
    <row r="72" spans="19:93">
      <c r="V72" s="32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BA72" s="7"/>
      <c r="BB72" s="7"/>
      <c r="BC72" s="7"/>
      <c r="BD72" s="7"/>
      <c r="BG72" s="7"/>
      <c r="BK72" s="7"/>
      <c r="BL72" s="7"/>
      <c r="BM72" s="7"/>
      <c r="BN72" s="7"/>
      <c r="BO72" s="7"/>
      <c r="BP72" s="7"/>
      <c r="BQ72" s="7"/>
      <c r="BR72" s="7"/>
      <c r="BS72" s="7"/>
      <c r="BV72" s="44"/>
      <c r="BW72" s="44"/>
      <c r="CL72" s="7"/>
      <c r="CM72" s="7"/>
      <c r="CN72" s="7"/>
      <c r="CO72" s="7"/>
    </row>
    <row r="73" spans="19:93">
      <c r="V73" s="32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BA73" s="7"/>
      <c r="BB73" s="7"/>
      <c r="BC73" s="7"/>
      <c r="BD73" s="7"/>
      <c r="BG73" s="7"/>
      <c r="BK73" s="7"/>
      <c r="BL73" s="7"/>
      <c r="BM73" s="7"/>
      <c r="BN73" s="7"/>
      <c r="BO73" s="7"/>
      <c r="BP73" s="7"/>
      <c r="BQ73" s="7"/>
      <c r="BR73" s="7"/>
      <c r="BS73" s="7"/>
      <c r="BV73" s="44"/>
      <c r="BW73" s="44"/>
      <c r="CL73" s="7"/>
      <c r="CM73" s="7"/>
      <c r="CN73" s="7"/>
      <c r="CO73" s="7"/>
    </row>
    <row r="74" spans="19:93">
      <c r="V74" s="32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BA74" s="7"/>
      <c r="BB74" s="7"/>
      <c r="BC74" s="7"/>
      <c r="BD74" s="7"/>
      <c r="BG74" s="7"/>
      <c r="BK74" s="7"/>
      <c r="BL74" s="7"/>
      <c r="BM74" s="7"/>
      <c r="BN74" s="7"/>
      <c r="BO74" s="7"/>
      <c r="BP74" s="7"/>
      <c r="BQ74" s="7"/>
      <c r="BR74" s="7"/>
      <c r="BS74" s="7"/>
      <c r="BV74" s="44"/>
      <c r="BW74" s="44"/>
      <c r="CL74" s="7"/>
      <c r="CM74" s="7"/>
      <c r="CN74" s="7"/>
      <c r="CO74" s="7"/>
    </row>
    <row r="75" spans="19:93">
      <c r="V75" s="32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BA75" s="7"/>
      <c r="BB75" s="7"/>
      <c r="BC75" s="7"/>
      <c r="BD75" s="7"/>
      <c r="BG75" s="7"/>
      <c r="BK75" s="7"/>
      <c r="BL75" s="7"/>
      <c r="BM75" s="7"/>
      <c r="BN75" s="7"/>
      <c r="BO75" s="7"/>
      <c r="BP75" s="7"/>
      <c r="BQ75" s="7"/>
      <c r="BR75" s="7"/>
      <c r="BS75" s="7"/>
      <c r="BV75" s="44"/>
      <c r="BW75" s="44"/>
      <c r="CL75" s="7"/>
      <c r="CM75" s="7"/>
      <c r="CN75" s="7"/>
      <c r="CO75" s="7"/>
    </row>
    <row r="76" spans="19:93">
      <c r="V76" s="32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BA76" s="7"/>
      <c r="BB76" s="7"/>
      <c r="BC76" s="7"/>
      <c r="BD76" s="7"/>
      <c r="BG76" s="7"/>
      <c r="BK76" s="7"/>
      <c r="BL76" s="7"/>
      <c r="BM76" s="7"/>
      <c r="BN76" s="7"/>
      <c r="BO76" s="7"/>
      <c r="BP76" s="7"/>
      <c r="BQ76" s="7"/>
      <c r="BR76" s="7"/>
      <c r="BS76" s="7"/>
      <c r="BV76" s="44"/>
      <c r="BW76" s="44"/>
      <c r="CL76" s="7"/>
      <c r="CM76" s="7"/>
      <c r="CN76" s="7"/>
      <c r="CO76" s="7"/>
    </row>
    <row r="77" spans="19:93">
      <c r="V77" s="32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BA77" s="7"/>
      <c r="BB77" s="7"/>
      <c r="BC77" s="7"/>
      <c r="BD77" s="7"/>
      <c r="BG77" s="7"/>
      <c r="BK77" s="7"/>
      <c r="BL77" s="7"/>
      <c r="BM77" s="7"/>
      <c r="BN77" s="7"/>
      <c r="BO77" s="7"/>
      <c r="BP77" s="7"/>
      <c r="BQ77" s="7"/>
      <c r="BR77" s="7"/>
      <c r="BS77" s="7"/>
      <c r="BV77" s="44"/>
      <c r="BW77" s="44"/>
      <c r="CL77" s="7"/>
      <c r="CM77" s="7"/>
      <c r="CN77" s="7"/>
      <c r="CO77" s="7"/>
    </row>
    <row r="78" spans="19:93">
      <c r="V78" s="32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BA78" s="7"/>
      <c r="BB78" s="7"/>
      <c r="BC78" s="7"/>
      <c r="BD78" s="7"/>
      <c r="BG78" s="7"/>
      <c r="BK78" s="7"/>
      <c r="BL78" s="7"/>
      <c r="BM78" s="7"/>
      <c r="BN78" s="7"/>
      <c r="BO78" s="7"/>
      <c r="BP78" s="7"/>
      <c r="BQ78" s="7"/>
      <c r="BR78" s="7"/>
      <c r="BS78" s="7"/>
      <c r="BV78" s="44"/>
      <c r="BW78" s="44"/>
      <c r="CL78" s="7"/>
      <c r="CM78" s="7"/>
      <c r="CN78" s="7"/>
      <c r="CO78" s="7"/>
    </row>
    <row r="79" spans="19:93">
      <c r="V79" s="32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BA79" s="7"/>
      <c r="BB79" s="7"/>
      <c r="BC79" s="7"/>
      <c r="BD79" s="7"/>
      <c r="BG79" s="7"/>
      <c r="BK79" s="7"/>
      <c r="BL79" s="7"/>
      <c r="BM79" s="7"/>
      <c r="BN79" s="7"/>
      <c r="BO79" s="7"/>
      <c r="BP79" s="7"/>
      <c r="BQ79" s="7"/>
      <c r="BR79" s="7"/>
      <c r="BS79" s="7"/>
      <c r="BV79" s="44"/>
      <c r="BW79" s="44"/>
      <c r="CL79" s="7"/>
      <c r="CM79" s="7"/>
      <c r="CN79" s="7"/>
      <c r="CO79" s="7"/>
    </row>
    <row r="80" spans="19:93">
      <c r="V80" s="32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BA80" s="7"/>
      <c r="BB80" s="7"/>
      <c r="BC80" s="7"/>
      <c r="BD80" s="7"/>
      <c r="BG80" s="7"/>
      <c r="BK80" s="7"/>
      <c r="BL80" s="7"/>
      <c r="BM80" s="7"/>
      <c r="BN80" s="7"/>
      <c r="BO80" s="7"/>
      <c r="BP80" s="7"/>
      <c r="BQ80" s="7"/>
      <c r="BR80" s="7"/>
      <c r="BS80" s="7"/>
      <c r="BV80" s="44"/>
      <c r="BW80" s="44"/>
      <c r="CL80" s="7"/>
      <c r="CM80" s="7"/>
      <c r="CN80" s="7"/>
      <c r="CO80" s="7"/>
    </row>
    <row r="81" spans="3:93">
      <c r="V81" s="32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BA81" s="7"/>
      <c r="BB81" s="7"/>
      <c r="BC81" s="7"/>
      <c r="BD81" s="7"/>
      <c r="BG81" s="7"/>
      <c r="BK81" s="7"/>
      <c r="BL81" s="7"/>
      <c r="BM81" s="7"/>
      <c r="BN81" s="7"/>
      <c r="BO81" s="7"/>
      <c r="BP81" s="7"/>
      <c r="BQ81" s="7"/>
      <c r="BR81" s="7"/>
      <c r="BS81" s="7"/>
      <c r="BV81" s="44"/>
      <c r="BW81" s="44"/>
      <c r="CL81" s="7"/>
      <c r="CM81" s="7"/>
      <c r="CN81" s="7"/>
      <c r="CO81" s="7"/>
    </row>
    <row r="82" spans="3:93">
      <c r="V82" s="32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BA82" s="7"/>
      <c r="BB82" s="7"/>
      <c r="BC82" s="7"/>
      <c r="BD82" s="7"/>
      <c r="BG82" s="7"/>
      <c r="BK82" s="7"/>
      <c r="BL82" s="7"/>
      <c r="BM82" s="7"/>
      <c r="BN82" s="7"/>
      <c r="BO82" s="7"/>
      <c r="BP82" s="7"/>
      <c r="BQ82" s="7"/>
      <c r="BR82" s="7"/>
      <c r="BS82" s="7"/>
      <c r="BV82" s="44"/>
      <c r="BW82" s="44"/>
      <c r="CL82" s="7"/>
      <c r="CM82" s="7"/>
      <c r="CN82" s="7"/>
      <c r="CO82" s="7"/>
    </row>
    <row r="83" spans="3:93">
      <c r="C83" s="4"/>
      <c r="D83" s="5"/>
      <c r="Q83" s="6"/>
      <c r="R83" s="5"/>
      <c r="V83" s="30"/>
      <c r="W83" s="5"/>
      <c r="BX83" s="46"/>
    </row>
    <row r="84" spans="3:93">
      <c r="Q84" s="6"/>
      <c r="R84" s="5"/>
      <c r="V84" s="31"/>
      <c r="W84" s="5"/>
    </row>
    <row r="85" spans="3:93">
      <c r="Q85" s="6"/>
      <c r="R85" s="5"/>
      <c r="V85" s="30"/>
      <c r="W85" s="5"/>
    </row>
  </sheetData>
  <mergeCells count="21">
    <mergeCell ref="BB1:BE1"/>
    <mergeCell ref="BF1:BG1"/>
    <mergeCell ref="AS1:BA1"/>
    <mergeCell ref="A1:F1"/>
    <mergeCell ref="M1:P1"/>
    <mergeCell ref="S1:X1"/>
    <mergeCell ref="Y1:AE1"/>
    <mergeCell ref="AL1:AR1"/>
    <mergeCell ref="AF1:AK1"/>
    <mergeCell ref="DV1:DX1"/>
    <mergeCell ref="DO1:DU1"/>
    <mergeCell ref="BK1:BM1"/>
    <mergeCell ref="BO1:BS1"/>
    <mergeCell ref="DJ1:DL1"/>
    <mergeCell ref="CP1:CS1"/>
    <mergeCell ref="CT1:CZ1"/>
    <mergeCell ref="DA1:DF1"/>
    <mergeCell ref="DG1:DI1"/>
    <mergeCell ref="BT1:CB1"/>
    <mergeCell ref="CI1:CK1"/>
    <mergeCell ref="CL1:CO1"/>
  </mergeCells>
  <phoneticPr fontId="3" type="noConversion"/>
  <conditionalFormatting sqref="V84 V63">
    <cfRule type="cellIs" dxfId="85" priority="237" stopIfTrue="1" operator="greaterThanOrEqual">
      <formula>0.62</formula>
    </cfRule>
  </conditionalFormatting>
  <conditionalFormatting sqref="B23:B26 Q23:AR26 BG36:BG39 U23:AR30 BA23:BD30 BK23:BS30 DN23:DN30 EF23:EL30 BV23:BW30 CL23:CO30 DY23:EB30 Q23:R30">
    <cfRule type="cellIs" dxfId="84" priority="235" stopIfTrue="1" operator="greaterThan">
      <formula>61</formula>
    </cfRule>
  </conditionalFormatting>
  <conditionalFormatting sqref="DN2:DN1048576">
    <cfRule type="cellIs" dxfId="83" priority="157" operator="equal">
      <formula>3</formula>
    </cfRule>
    <cfRule type="cellIs" dxfId="82" priority="160" operator="equal">
      <formula>2</formula>
    </cfRule>
    <cfRule type="cellIs" dxfId="81" priority="161" operator="equal">
      <formula>1</formula>
    </cfRule>
  </conditionalFormatting>
  <conditionalFormatting sqref="EF3:EG32">
    <cfRule type="cellIs" dxfId="80" priority="126" operator="equal">
      <formula>2</formula>
    </cfRule>
  </conditionalFormatting>
  <conditionalFormatting sqref="EF3:EG32">
    <cfRule type="cellIs" dxfId="79" priority="125" operator="equal">
      <formula>3</formula>
    </cfRule>
  </conditionalFormatting>
  <conditionalFormatting sqref="EH12:EI12 EH4:EI4">
    <cfRule type="cellIs" dxfId="78" priority="114" operator="equal">
      <formula>4</formula>
    </cfRule>
  </conditionalFormatting>
  <conditionalFormatting sqref="U3:AR21 BA3:BD21 BK3:BS21 BV3:BW21 CL3:CO21 DN3:DN21 DY3:EB21 EF3:EL21">
    <cfRule type="cellIs" dxfId="77" priority="107" stopIfTrue="1" operator="equal">
      <formula>4</formula>
    </cfRule>
    <cfRule type="cellIs" dxfId="76" priority="158" stopIfTrue="1" operator="equal">
      <formula>3</formula>
    </cfRule>
    <cfRule type="cellIs" dxfId="75" priority="238" stopIfTrue="1" operator="equal">
      <formula>1</formula>
    </cfRule>
    <cfRule type="cellIs" dxfId="74" priority="239" stopIfTrue="1" operator="equal">
      <formula>2</formula>
    </cfRule>
  </conditionalFormatting>
  <conditionalFormatting sqref="EI23:EI30">
    <cfRule type="cellIs" dxfId="73" priority="6" stopIfTrue="1" operator="greaterThan">
      <formula>61</formula>
    </cfRule>
  </conditionalFormatting>
  <conditionalFormatting sqref="EI12 EI4">
    <cfRule type="cellIs" dxfId="72" priority="5" operator="equal">
      <formula>4</formula>
    </cfRule>
  </conditionalFormatting>
  <conditionalFormatting sqref="EI3:EI21">
    <cfRule type="cellIs" dxfId="71" priority="1" stopIfTrue="1" operator="equal">
      <formula>4</formula>
    </cfRule>
    <cfRule type="cellIs" dxfId="70" priority="2" stopIfTrue="1" operator="equal">
      <formula>3</formula>
    </cfRule>
    <cfRule type="cellIs" dxfId="69" priority="3" stopIfTrue="1" operator="equal">
      <formula>1</formula>
    </cfRule>
    <cfRule type="cellIs" dxfId="68" priority="4" stopIfTrue="1" operator="equal">
      <formula>2</formula>
    </cfRule>
  </conditionalFormatting>
  <pageMargins left="0.75" right="0.75" top="1" bottom="1" header="0.5" footer="0.5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L85"/>
  <sheetViews>
    <sheetView zoomScale="90" zoomScaleNormal="90" workbookViewId="0">
      <pane xSplit="22" ySplit="2" topLeftCell="EC3" activePane="bottomRight" state="frozen"/>
      <selection pane="topRight" activeCell="W1" sqref="W1"/>
      <selection pane="bottomLeft" activeCell="A3" sqref="A3"/>
      <selection pane="bottomRight" activeCell="A3" sqref="A3"/>
    </sheetView>
  </sheetViews>
  <sheetFormatPr defaultRowHeight="15"/>
  <cols>
    <col min="1" max="1" width="12" style="17" customWidth="1"/>
    <col min="2" max="2" width="5.7109375" customWidth="1"/>
    <col min="3" max="3" width="6.7109375" style="1" customWidth="1"/>
    <col min="4" max="4" width="5.7109375" style="1" customWidth="1"/>
    <col min="5" max="5" width="7.7109375" style="1" customWidth="1"/>
    <col min="6" max="6" width="10.7109375" customWidth="1"/>
    <col min="7" max="9" width="7.7109375" style="1" customWidth="1"/>
    <col min="10" max="10" width="4.7109375" style="1" customWidth="1"/>
    <col min="11" max="11" width="18" customWidth="1"/>
    <col min="12" max="12" width="5.7109375" style="1" customWidth="1"/>
    <col min="13" max="13" width="3.7109375" style="1" customWidth="1"/>
    <col min="14" max="14" width="5.7109375" style="1" customWidth="1"/>
    <col min="15" max="15" width="6" style="1" customWidth="1"/>
    <col min="16" max="16" width="9.7109375" style="17" customWidth="1"/>
    <col min="17" max="18" width="4.7109375" style="1" customWidth="1"/>
    <col min="19" max="19" width="6.7109375" style="1" customWidth="1"/>
    <col min="20" max="20" width="7.7109375" style="1" customWidth="1"/>
    <col min="21" max="21" width="7.7109375" style="27" customWidth="1"/>
    <col min="22" max="22" width="5.7109375" style="27" customWidth="1"/>
    <col min="23" max="44" width="5.7109375" style="1" customWidth="1"/>
    <col min="45" max="51" width="5.7109375" style="2" customWidth="1"/>
    <col min="52" max="52" width="7.7109375" style="2" customWidth="1"/>
    <col min="53" max="53" width="7.7109375" style="1" customWidth="1"/>
    <col min="54" max="56" width="5.7109375" style="1" customWidth="1"/>
    <col min="57" max="57" width="3.7109375" style="1" customWidth="1"/>
    <col min="58" max="58" width="8" style="2" customWidth="1"/>
    <col min="59" max="59" width="10" style="1" customWidth="1"/>
    <col min="60" max="60" width="7.7109375" style="2" customWidth="1"/>
    <col min="61" max="62" width="3.7109375" style="1" customWidth="1"/>
    <col min="63" max="66" width="5.7109375" style="1" customWidth="1"/>
    <col min="67" max="67" width="5.5703125" style="1" customWidth="1"/>
    <col min="68" max="71" width="5.7109375" style="1" customWidth="1"/>
    <col min="72" max="72" width="8.7109375" style="42" customWidth="1"/>
    <col min="73" max="73" width="9.7109375" style="42" customWidth="1"/>
    <col min="74" max="74" width="10.7109375" style="45" customWidth="1"/>
    <col min="75" max="75" width="8" style="45" customWidth="1"/>
    <col min="76" max="76" width="10.140625" style="43" customWidth="1"/>
    <col min="77" max="78" width="8.7109375" style="42" customWidth="1"/>
    <col min="79" max="80" width="9.7109375" style="42" customWidth="1"/>
    <col min="81" max="82" width="4.7109375" style="1" customWidth="1"/>
    <col min="83" max="85" width="7.7109375" style="1" customWidth="1"/>
    <col min="86" max="86" width="5.7109375" style="1" customWidth="1"/>
    <col min="87" max="89" width="7.7109375" style="2" customWidth="1"/>
    <col min="90" max="91" width="6.7109375" style="1" customWidth="1"/>
    <col min="92" max="92" width="8" style="1" customWidth="1"/>
    <col min="93" max="93" width="5.7109375" style="1" customWidth="1"/>
    <col min="94" max="95" width="6.7109375" style="2" customWidth="1"/>
    <col min="96" max="96" width="8" style="2" customWidth="1"/>
    <col min="97" max="116" width="6.7109375" style="2" customWidth="1"/>
    <col min="117" max="117" width="9.140625" customWidth="1"/>
    <col min="118" max="118" width="9.140625" style="21" customWidth="1"/>
    <col min="119" max="127" width="9.140625" customWidth="1"/>
    <col min="128" max="128" width="9.140625" style="1" customWidth="1"/>
    <col min="131" max="131" width="9.140625" customWidth="1"/>
    <col min="132" max="132" width="7.85546875" customWidth="1"/>
    <col min="139" max="139" width="9.140625" style="1"/>
  </cols>
  <sheetData>
    <row r="1" spans="1:142" s="13" customFormat="1" ht="16.5" thickTop="1" thickBot="1">
      <c r="A1" s="86" t="s">
        <v>55</v>
      </c>
      <c r="B1" s="86"/>
      <c r="C1" s="86"/>
      <c r="D1" s="86"/>
      <c r="E1" s="86"/>
      <c r="F1" s="86"/>
      <c r="G1" s="58" t="s">
        <v>85</v>
      </c>
      <c r="H1" s="58" t="s">
        <v>92</v>
      </c>
      <c r="I1" s="58"/>
      <c r="J1" s="57" t="s">
        <v>87</v>
      </c>
      <c r="L1" s="57"/>
      <c r="M1" s="86" t="s">
        <v>89</v>
      </c>
      <c r="N1" s="86"/>
      <c r="O1" s="86"/>
      <c r="P1" s="86"/>
      <c r="Q1" s="57"/>
      <c r="R1" s="57"/>
      <c r="S1" s="86" t="s">
        <v>51</v>
      </c>
      <c r="T1" s="86"/>
      <c r="U1" s="86"/>
      <c r="V1" s="86"/>
      <c r="W1" s="86"/>
      <c r="X1" s="86"/>
      <c r="Y1" s="89" t="s">
        <v>52</v>
      </c>
      <c r="Z1" s="89"/>
      <c r="AA1" s="89"/>
      <c r="AB1" s="89"/>
      <c r="AC1" s="89"/>
      <c r="AD1" s="89"/>
      <c r="AE1" s="89"/>
      <c r="AF1" s="86" t="s">
        <v>53</v>
      </c>
      <c r="AG1" s="86"/>
      <c r="AH1" s="86"/>
      <c r="AI1" s="86"/>
      <c r="AJ1" s="86"/>
      <c r="AK1" s="86"/>
      <c r="AL1" s="90" t="s">
        <v>54</v>
      </c>
      <c r="AM1" s="90"/>
      <c r="AN1" s="90"/>
      <c r="AO1" s="90"/>
      <c r="AP1" s="90"/>
      <c r="AQ1" s="90"/>
      <c r="AR1" s="90"/>
      <c r="AS1" s="86" t="s">
        <v>56</v>
      </c>
      <c r="AT1" s="86"/>
      <c r="AU1" s="86"/>
      <c r="AV1" s="86"/>
      <c r="AW1" s="86"/>
      <c r="AX1" s="86"/>
      <c r="AY1" s="86"/>
      <c r="AZ1" s="86"/>
      <c r="BA1" s="86"/>
      <c r="BB1" s="90" t="s">
        <v>67</v>
      </c>
      <c r="BC1" s="90"/>
      <c r="BD1" s="90"/>
      <c r="BE1" s="90"/>
      <c r="BF1" s="86" t="s">
        <v>58</v>
      </c>
      <c r="BG1" s="86"/>
      <c r="BH1" s="14" t="s">
        <v>90</v>
      </c>
      <c r="BI1" s="57"/>
      <c r="BJ1" s="57"/>
      <c r="BK1" s="86" t="s">
        <v>65</v>
      </c>
      <c r="BL1" s="86"/>
      <c r="BM1" s="86"/>
      <c r="BN1" s="57"/>
      <c r="BO1" s="86" t="s">
        <v>59</v>
      </c>
      <c r="BP1" s="86"/>
      <c r="BQ1" s="86"/>
      <c r="BR1" s="86"/>
      <c r="BS1" s="86"/>
      <c r="BT1" s="88" t="s">
        <v>130</v>
      </c>
      <c r="BU1" s="88"/>
      <c r="BV1" s="88"/>
      <c r="BW1" s="88"/>
      <c r="BX1" s="88"/>
      <c r="BY1" s="88"/>
      <c r="BZ1" s="88"/>
      <c r="CA1" s="88"/>
      <c r="CB1" s="88"/>
      <c r="CC1" s="57"/>
      <c r="CD1" s="9"/>
      <c r="CE1" s="9" t="s">
        <v>85</v>
      </c>
      <c r="CF1" s="9"/>
      <c r="CG1" s="9" t="s">
        <v>85</v>
      </c>
      <c r="CH1" s="9"/>
      <c r="CI1" s="82" t="s">
        <v>60</v>
      </c>
      <c r="CJ1" s="82"/>
      <c r="CK1" s="82"/>
      <c r="CL1" s="86" t="s">
        <v>61</v>
      </c>
      <c r="CM1" s="86"/>
      <c r="CN1" s="86"/>
      <c r="CO1" s="86"/>
      <c r="CP1" s="82" t="s">
        <v>62</v>
      </c>
      <c r="CQ1" s="82"/>
      <c r="CR1" s="82"/>
      <c r="CS1" s="82"/>
      <c r="CT1" s="87" t="s">
        <v>63</v>
      </c>
      <c r="CU1" s="87"/>
      <c r="CV1" s="87"/>
      <c r="CW1" s="87"/>
      <c r="CX1" s="87"/>
      <c r="CY1" s="87"/>
      <c r="CZ1" s="87"/>
      <c r="DA1" s="82" t="s">
        <v>64</v>
      </c>
      <c r="DB1" s="82"/>
      <c r="DC1" s="82"/>
      <c r="DD1" s="82"/>
      <c r="DE1" s="82"/>
      <c r="DF1" s="82"/>
      <c r="DG1" s="87" t="s">
        <v>66</v>
      </c>
      <c r="DH1" s="87"/>
      <c r="DI1" s="87"/>
      <c r="DJ1" s="82" t="s">
        <v>57</v>
      </c>
      <c r="DK1" s="82"/>
      <c r="DL1" s="82"/>
      <c r="DN1" s="26" t="s">
        <v>100</v>
      </c>
      <c r="DO1" s="83" t="s">
        <v>110</v>
      </c>
      <c r="DP1" s="84"/>
      <c r="DQ1" s="84"/>
      <c r="DR1" s="84"/>
      <c r="DS1" s="84"/>
      <c r="DT1" s="84"/>
      <c r="DU1" s="84"/>
      <c r="DV1" s="85" t="s">
        <v>111</v>
      </c>
      <c r="DW1" s="85"/>
      <c r="DX1" s="85"/>
      <c r="DY1" s="37"/>
      <c r="DZ1" s="37"/>
      <c r="EA1" s="38"/>
      <c r="EB1" s="38"/>
      <c r="EC1" s="38"/>
      <c r="ED1" s="37" t="s">
        <v>123</v>
      </c>
      <c r="EE1" s="37" t="s">
        <v>125</v>
      </c>
      <c r="EF1" s="38"/>
      <c r="EG1" s="38"/>
      <c r="EH1" s="38"/>
      <c r="EI1" s="37"/>
      <c r="EJ1" s="57" t="s">
        <v>128</v>
      </c>
      <c r="EK1" s="57" t="s">
        <v>129</v>
      </c>
      <c r="EL1" s="57" t="s">
        <v>129</v>
      </c>
    </row>
    <row r="2" spans="1:142" s="13" customFormat="1" ht="16.5" thickTop="1" thickBot="1">
      <c r="A2" s="22" t="s">
        <v>83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84</v>
      </c>
      <c r="H2" s="10" t="s">
        <v>93</v>
      </c>
      <c r="I2" s="10" t="s">
        <v>5</v>
      </c>
      <c r="J2" s="15" t="s">
        <v>88</v>
      </c>
      <c r="K2" s="15" t="s">
        <v>6</v>
      </c>
      <c r="L2" s="15" t="s">
        <v>7</v>
      </c>
      <c r="M2" s="10" t="s">
        <v>88</v>
      </c>
      <c r="N2" s="10" t="s">
        <v>2</v>
      </c>
      <c r="O2" s="10" t="s">
        <v>112</v>
      </c>
      <c r="P2" s="22" t="s">
        <v>8</v>
      </c>
      <c r="Q2" s="15" t="s">
        <v>9</v>
      </c>
      <c r="R2" s="15" t="s">
        <v>10</v>
      </c>
      <c r="S2" s="10" t="s">
        <v>11</v>
      </c>
      <c r="T2" s="10" t="s">
        <v>12</v>
      </c>
      <c r="U2" s="28" t="s">
        <v>13</v>
      </c>
      <c r="V2" s="28" t="s">
        <v>14</v>
      </c>
      <c r="W2" s="10" t="s">
        <v>68</v>
      </c>
      <c r="X2" s="10" t="s">
        <v>69</v>
      </c>
      <c r="Y2" s="15" t="s">
        <v>70</v>
      </c>
      <c r="Z2" s="15" t="s">
        <v>71</v>
      </c>
      <c r="AA2" s="15" t="s">
        <v>72</v>
      </c>
      <c r="AB2" s="15" t="s">
        <v>73</v>
      </c>
      <c r="AC2" s="15" t="s">
        <v>74</v>
      </c>
      <c r="AD2" s="15" t="s">
        <v>75</v>
      </c>
      <c r="AE2" s="15" t="s">
        <v>76</v>
      </c>
      <c r="AF2" s="10" t="s">
        <v>70</v>
      </c>
      <c r="AG2" s="10" t="s">
        <v>71</v>
      </c>
      <c r="AH2" s="10" t="s">
        <v>72</v>
      </c>
      <c r="AI2" s="10" t="s">
        <v>73</v>
      </c>
      <c r="AJ2" s="10" t="s">
        <v>74</v>
      </c>
      <c r="AK2" s="10" t="s">
        <v>75</v>
      </c>
      <c r="AL2" s="15" t="s">
        <v>15</v>
      </c>
      <c r="AM2" s="15" t="s">
        <v>16</v>
      </c>
      <c r="AN2" s="15" t="s">
        <v>17</v>
      </c>
      <c r="AO2" s="15" t="s">
        <v>18</v>
      </c>
      <c r="AP2" s="15" t="s">
        <v>19</v>
      </c>
      <c r="AQ2" s="15" t="s">
        <v>20</v>
      </c>
      <c r="AR2" s="15" t="s">
        <v>21</v>
      </c>
      <c r="AS2" s="11" t="s">
        <v>15</v>
      </c>
      <c r="AT2" s="11" t="s">
        <v>16</v>
      </c>
      <c r="AU2" s="11" t="s">
        <v>17</v>
      </c>
      <c r="AV2" s="11" t="s">
        <v>18</v>
      </c>
      <c r="AW2" s="11" t="s">
        <v>19</v>
      </c>
      <c r="AX2" s="11" t="s">
        <v>20</v>
      </c>
      <c r="AY2" s="11" t="s">
        <v>91</v>
      </c>
      <c r="AZ2" s="11" t="s">
        <v>22</v>
      </c>
      <c r="BA2" s="10" t="s">
        <v>23</v>
      </c>
      <c r="BB2" s="15" t="s">
        <v>24</v>
      </c>
      <c r="BC2" s="15" t="s">
        <v>25</v>
      </c>
      <c r="BD2" s="15" t="s">
        <v>26</v>
      </c>
      <c r="BE2" s="15" t="s">
        <v>27</v>
      </c>
      <c r="BF2" s="11" t="s">
        <v>28</v>
      </c>
      <c r="BG2" s="10" t="s">
        <v>29</v>
      </c>
      <c r="BH2" s="16" t="s">
        <v>30</v>
      </c>
      <c r="BI2" s="15" t="s">
        <v>31</v>
      </c>
      <c r="BJ2" s="15" t="s">
        <v>32</v>
      </c>
      <c r="BK2" s="10" t="s">
        <v>71</v>
      </c>
      <c r="BL2" s="10" t="s">
        <v>73</v>
      </c>
      <c r="BM2" s="10" t="s">
        <v>77</v>
      </c>
      <c r="BN2" s="15" t="s">
        <v>33</v>
      </c>
      <c r="BO2" s="10" t="s">
        <v>34</v>
      </c>
      <c r="BP2" s="10" t="s">
        <v>35</v>
      </c>
      <c r="BQ2" s="10" t="s">
        <v>36</v>
      </c>
      <c r="BR2" s="10" t="s">
        <v>37</v>
      </c>
      <c r="BS2" s="10" t="s">
        <v>38</v>
      </c>
      <c r="BT2" s="40" t="s">
        <v>39</v>
      </c>
      <c r="BU2" s="40" t="s">
        <v>40</v>
      </c>
      <c r="BV2" s="40" t="s">
        <v>41</v>
      </c>
      <c r="BW2" s="40" t="s">
        <v>119</v>
      </c>
      <c r="BX2" s="41" t="s">
        <v>42</v>
      </c>
      <c r="BY2" s="40" t="s">
        <v>43</v>
      </c>
      <c r="BZ2" s="40" t="s">
        <v>44</v>
      </c>
      <c r="CA2" s="40" t="s">
        <v>45</v>
      </c>
      <c r="CB2" s="40" t="s">
        <v>46</v>
      </c>
      <c r="CC2" s="15" t="s">
        <v>47</v>
      </c>
      <c r="CD2" s="10" t="s">
        <v>48</v>
      </c>
      <c r="CE2" s="10" t="s">
        <v>84</v>
      </c>
      <c r="CF2" s="10" t="s">
        <v>49</v>
      </c>
      <c r="CG2" s="10" t="s">
        <v>86</v>
      </c>
      <c r="CH2" s="10" t="s">
        <v>50</v>
      </c>
      <c r="CI2" s="16" t="s">
        <v>78</v>
      </c>
      <c r="CJ2" s="16" t="s">
        <v>79</v>
      </c>
      <c r="CK2" s="16" t="s">
        <v>80</v>
      </c>
      <c r="CL2" s="10" t="s">
        <v>78</v>
      </c>
      <c r="CM2" s="10" t="s">
        <v>79</v>
      </c>
      <c r="CN2" s="10" t="s">
        <v>81</v>
      </c>
      <c r="CO2" s="10" t="s">
        <v>80</v>
      </c>
      <c r="CP2" s="16" t="s">
        <v>78</v>
      </c>
      <c r="CQ2" s="16" t="s">
        <v>79</v>
      </c>
      <c r="CR2" s="16" t="s">
        <v>81</v>
      </c>
      <c r="CS2" s="16" t="s">
        <v>80</v>
      </c>
      <c r="CT2" s="11" t="s">
        <v>70</v>
      </c>
      <c r="CU2" s="11" t="s">
        <v>71</v>
      </c>
      <c r="CV2" s="11" t="s">
        <v>72</v>
      </c>
      <c r="CW2" s="11" t="s">
        <v>73</v>
      </c>
      <c r="CX2" s="11" t="s">
        <v>74</v>
      </c>
      <c r="CY2" s="11" t="s">
        <v>75</v>
      </c>
      <c r="CZ2" s="11" t="s">
        <v>82</v>
      </c>
      <c r="DA2" s="16" t="s">
        <v>70</v>
      </c>
      <c r="DB2" s="16" t="s">
        <v>71</v>
      </c>
      <c r="DC2" s="16" t="s">
        <v>72</v>
      </c>
      <c r="DD2" s="16" t="s">
        <v>73</v>
      </c>
      <c r="DE2" s="16" t="s">
        <v>74</v>
      </c>
      <c r="DF2" s="16" t="s">
        <v>75</v>
      </c>
      <c r="DG2" s="11" t="s">
        <v>71</v>
      </c>
      <c r="DH2" s="11" t="s">
        <v>73</v>
      </c>
      <c r="DI2" s="11" t="s">
        <v>80</v>
      </c>
      <c r="DJ2" s="16" t="s">
        <v>24</v>
      </c>
      <c r="DK2" s="16" t="s">
        <v>25</v>
      </c>
      <c r="DL2" s="16" t="s">
        <v>26</v>
      </c>
      <c r="DM2" s="24" t="s">
        <v>90</v>
      </c>
      <c r="DN2" s="23" t="s">
        <v>88</v>
      </c>
      <c r="DO2" s="25" t="s">
        <v>101</v>
      </c>
      <c r="DP2" s="25" t="s">
        <v>102</v>
      </c>
      <c r="DQ2" s="25" t="s">
        <v>103</v>
      </c>
      <c r="DR2" s="25" t="s">
        <v>104</v>
      </c>
      <c r="DS2" s="25" t="s">
        <v>105</v>
      </c>
      <c r="DT2" s="25" t="s">
        <v>106</v>
      </c>
      <c r="DU2" s="25" t="s">
        <v>107</v>
      </c>
      <c r="DV2" s="13" t="s">
        <v>108</v>
      </c>
      <c r="DW2" s="13" t="s">
        <v>4</v>
      </c>
      <c r="DX2" s="57" t="s">
        <v>109</v>
      </c>
      <c r="DY2" s="37" t="s">
        <v>114</v>
      </c>
      <c r="DZ2" s="37" t="s">
        <v>113</v>
      </c>
      <c r="EA2" s="37" t="s">
        <v>115</v>
      </c>
      <c r="EB2" s="37" t="s">
        <v>121</v>
      </c>
      <c r="EC2" s="37" t="s">
        <v>122</v>
      </c>
      <c r="ED2" s="37" t="s">
        <v>124</v>
      </c>
      <c r="EE2" s="37" t="s">
        <v>126</v>
      </c>
      <c r="EF2" s="37" t="s">
        <v>116</v>
      </c>
      <c r="EG2" s="37" t="s">
        <v>117</v>
      </c>
      <c r="EH2" s="37" t="s">
        <v>118</v>
      </c>
      <c r="EI2" s="37" t="s">
        <v>137</v>
      </c>
      <c r="EJ2" s="57" t="s">
        <v>127</v>
      </c>
      <c r="EK2" s="57" t="s">
        <v>119</v>
      </c>
      <c r="EL2" s="57" t="s">
        <v>120</v>
      </c>
    </row>
    <row r="3" spans="1:142" ht="15.75" thickTop="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/>
      <c r="BY3"/>
      <c r="BZ3"/>
      <c r="CA3"/>
      <c r="CB3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S3" s="20"/>
      <c r="DT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80"/>
      <c r="EJ3" s="20"/>
      <c r="EK3" s="20"/>
      <c r="EL3" s="20"/>
    </row>
    <row r="4" spans="1:14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/>
      <c r="BY4" s="20"/>
      <c r="BZ4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80"/>
      <c r="EJ4" s="20"/>
      <c r="EK4" s="20"/>
      <c r="EL4" s="20"/>
    </row>
    <row r="5" spans="1:14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/>
      <c r="BY5"/>
      <c r="BZ5"/>
      <c r="CA5"/>
      <c r="CB5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S5" s="20"/>
      <c r="DT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80"/>
      <c r="EJ5" s="20"/>
      <c r="EK5" s="20"/>
      <c r="EL5" s="20"/>
    </row>
    <row r="6" spans="1:142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/>
      <c r="BY6"/>
      <c r="BZ6"/>
      <c r="CA6"/>
      <c r="CB6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80"/>
      <c r="EJ6" s="20"/>
      <c r="EK6" s="20"/>
      <c r="EL6" s="20"/>
    </row>
    <row r="7" spans="1:142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/>
      <c r="BY7"/>
      <c r="BZ7"/>
      <c r="CA7"/>
      <c r="CB7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80"/>
      <c r="EJ7" s="20"/>
      <c r="EK7" s="20"/>
      <c r="EL7" s="20"/>
    </row>
    <row r="8" spans="1:142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/>
      <c r="BZ8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S8" s="20"/>
      <c r="DT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80"/>
      <c r="EJ8" s="20"/>
      <c r="EK8" s="20"/>
      <c r="EL8" s="20"/>
    </row>
    <row r="9" spans="1:142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/>
      <c r="BY9"/>
      <c r="BZ9"/>
      <c r="CA9"/>
      <c r="CB9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S9" s="20"/>
      <c r="DT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80"/>
      <c r="EJ9" s="20"/>
      <c r="EK9" s="20"/>
      <c r="EL9" s="20"/>
    </row>
    <row r="10" spans="1:142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/>
      <c r="BY10"/>
      <c r="BZ10" s="20"/>
      <c r="CA1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80"/>
      <c r="EJ10" s="20"/>
      <c r="EK10" s="20"/>
      <c r="EL10" s="20"/>
    </row>
    <row r="11" spans="1:142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/>
      <c r="BY11"/>
      <c r="BZ11"/>
      <c r="CA11"/>
      <c r="CB11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S11" s="20"/>
      <c r="DT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80"/>
      <c r="EJ11" s="20"/>
      <c r="EK11" s="20"/>
      <c r="EL11" s="20"/>
    </row>
    <row r="12" spans="1:142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/>
      <c r="BY12" s="20"/>
      <c r="BZ12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80"/>
      <c r="EJ12" s="20"/>
      <c r="EK12" s="20"/>
      <c r="EL12" s="20"/>
    </row>
    <row r="13" spans="1:142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/>
      <c r="BY13"/>
      <c r="BZ13"/>
      <c r="CA13"/>
      <c r="CB13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S13" s="20"/>
      <c r="DT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80"/>
      <c r="EJ13" s="20"/>
      <c r="EK13" s="20"/>
      <c r="EL13" s="20"/>
    </row>
    <row r="14" spans="1:14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/>
      <c r="BY14"/>
      <c r="BZ14"/>
      <c r="CA14"/>
      <c r="CB14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80"/>
      <c r="EJ14" s="20"/>
      <c r="EK14" s="20"/>
      <c r="EL14" s="20"/>
    </row>
    <row r="15" spans="1:142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/>
      <c r="BY15"/>
      <c r="BZ15"/>
      <c r="CA15"/>
      <c r="CB15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80"/>
      <c r="EJ15" s="20"/>
      <c r="EK15" s="20"/>
      <c r="EL15" s="20"/>
    </row>
    <row r="16" spans="1:142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/>
      <c r="BZ16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S16" s="20"/>
      <c r="DT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80"/>
      <c r="EJ16" s="20"/>
      <c r="EK16" s="20"/>
      <c r="EL16" s="20"/>
    </row>
    <row r="17" spans="1:142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/>
      <c r="BY17"/>
      <c r="BZ17"/>
      <c r="CA17"/>
      <c r="CB17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S17" s="20"/>
      <c r="DT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80"/>
      <c r="EJ17" s="20"/>
      <c r="EK17" s="20"/>
      <c r="EL17" s="20"/>
    </row>
    <row r="18" spans="1:14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/>
      <c r="BY18"/>
      <c r="BZ18" s="20"/>
      <c r="CA18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80"/>
      <c r="EJ18" s="20"/>
      <c r="EK18" s="20"/>
      <c r="EL18" s="20"/>
    </row>
    <row r="19" spans="1:14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/>
      <c r="BY19"/>
      <c r="BZ19"/>
      <c r="CA19"/>
      <c r="CB19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S19" s="20"/>
      <c r="DT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80"/>
      <c r="EJ19" s="20"/>
      <c r="EK19" s="20"/>
      <c r="EL19" s="20"/>
    </row>
    <row r="20" spans="1:142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/>
      <c r="BY20"/>
      <c r="BZ20" s="20"/>
      <c r="CA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80"/>
      <c r="EJ20" s="20"/>
      <c r="EK20" s="20"/>
      <c r="EL20" s="20"/>
    </row>
    <row r="21" spans="1:142" s="48" customFormat="1">
      <c r="A21" s="47" t="s">
        <v>134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Z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  <c r="DQ21" s="47"/>
      <c r="DS21" s="47"/>
      <c r="DT21" s="47"/>
      <c r="DU21" s="47"/>
      <c r="DV21" s="47"/>
      <c r="DW21" s="47"/>
      <c r="DX21" s="47"/>
      <c r="DY21" s="47"/>
      <c r="DZ21" s="47"/>
      <c r="EA21" s="47"/>
      <c r="EB21" s="47"/>
      <c r="EC21" s="47"/>
      <c r="ED21" s="47"/>
      <c r="EE21" s="47"/>
      <c r="EF21" s="47"/>
      <c r="EG21" s="47"/>
      <c r="EH21" s="47"/>
      <c r="EI21" s="81"/>
      <c r="EJ21" s="47"/>
      <c r="EK21" s="47"/>
      <c r="EL21" s="47"/>
    </row>
    <row r="22" spans="1:142">
      <c r="P22" s="19" t="s">
        <v>98</v>
      </c>
      <c r="Q22" s="27">
        <f t="shared" ref="Q22:R22" si="0">COUNT(Q3:Q20)</f>
        <v>0</v>
      </c>
      <c r="R22" s="27">
        <f t="shared" si="0"/>
        <v>0</v>
      </c>
      <c r="U22" s="27">
        <f>COUNT(U3:U20)</f>
        <v>0</v>
      </c>
      <c r="V22" s="27">
        <f t="shared" ref="V22:AR22" si="1">COUNT(V3:V20)</f>
        <v>0</v>
      </c>
      <c r="W22" s="27">
        <f t="shared" si="1"/>
        <v>0</v>
      </c>
      <c r="X22" s="27">
        <f t="shared" si="1"/>
        <v>0</v>
      </c>
      <c r="Y22" s="27">
        <f t="shared" si="1"/>
        <v>0</v>
      </c>
      <c r="Z22" s="27">
        <f t="shared" si="1"/>
        <v>0</v>
      </c>
      <c r="AA22" s="27">
        <f t="shared" si="1"/>
        <v>0</v>
      </c>
      <c r="AB22" s="27">
        <f t="shared" si="1"/>
        <v>0</v>
      </c>
      <c r="AC22" s="27">
        <f t="shared" si="1"/>
        <v>0</v>
      </c>
      <c r="AD22" s="27">
        <f t="shared" si="1"/>
        <v>0</v>
      </c>
      <c r="AE22" s="27">
        <f t="shared" si="1"/>
        <v>0</v>
      </c>
      <c r="AF22" s="27">
        <f t="shared" si="1"/>
        <v>0</v>
      </c>
      <c r="AG22" s="27">
        <f t="shared" si="1"/>
        <v>0</v>
      </c>
      <c r="AH22" s="27">
        <f t="shared" si="1"/>
        <v>0</v>
      </c>
      <c r="AI22" s="27">
        <f t="shared" si="1"/>
        <v>0</v>
      </c>
      <c r="AJ22" s="27">
        <f t="shared" si="1"/>
        <v>0</v>
      </c>
      <c r="AK22" s="27">
        <f t="shared" si="1"/>
        <v>0</v>
      </c>
      <c r="AL22" s="27">
        <f t="shared" si="1"/>
        <v>0</v>
      </c>
      <c r="AM22" s="27">
        <f t="shared" si="1"/>
        <v>0</v>
      </c>
      <c r="AN22" s="27">
        <f t="shared" si="1"/>
        <v>0</v>
      </c>
      <c r="AO22" s="27">
        <f t="shared" si="1"/>
        <v>0</v>
      </c>
      <c r="AP22" s="27">
        <f t="shared" si="1"/>
        <v>0</v>
      </c>
      <c r="AQ22" s="27">
        <f t="shared" si="1"/>
        <v>0</v>
      </c>
      <c r="AR22" s="27">
        <f t="shared" si="1"/>
        <v>0</v>
      </c>
      <c r="BA22" s="27">
        <f t="shared" ref="BA22:BD22" si="2">COUNT(BA3:BA20)</f>
        <v>0</v>
      </c>
      <c r="BB22" s="27">
        <f t="shared" si="2"/>
        <v>0</v>
      </c>
      <c r="BC22" s="27">
        <f t="shared" si="2"/>
        <v>0</v>
      </c>
      <c r="BD22" s="27">
        <f t="shared" si="2"/>
        <v>0</v>
      </c>
      <c r="BG22" s="27">
        <f>V22</f>
        <v>0</v>
      </c>
      <c r="BK22" s="27">
        <f t="shared" ref="BK22:BS22" si="3">COUNT(BK3:BK20)</f>
        <v>0</v>
      </c>
      <c r="BL22" s="27">
        <f t="shared" si="3"/>
        <v>0</v>
      </c>
      <c r="BM22" s="27">
        <f t="shared" si="3"/>
        <v>0</v>
      </c>
      <c r="BN22" s="27">
        <f t="shared" si="3"/>
        <v>0</v>
      </c>
      <c r="BO22" s="27">
        <f t="shared" si="3"/>
        <v>0</v>
      </c>
      <c r="BP22" s="27">
        <f t="shared" si="3"/>
        <v>0</v>
      </c>
      <c r="BQ22" s="27">
        <f t="shared" si="3"/>
        <v>0</v>
      </c>
      <c r="BR22" s="27">
        <f t="shared" si="3"/>
        <v>0</v>
      </c>
      <c r="BS22" s="27">
        <f t="shared" si="3"/>
        <v>0</v>
      </c>
      <c r="BV22" s="27">
        <f t="shared" ref="BV22:BW22" si="4">COUNT(BV3:BV20)</f>
        <v>0</v>
      </c>
      <c r="BW22" s="27">
        <f t="shared" si="4"/>
        <v>0</v>
      </c>
      <c r="CL22" s="27">
        <f t="shared" ref="CL22:CO22" si="5">COUNT(CL3:CL20)</f>
        <v>0</v>
      </c>
      <c r="CM22" s="27">
        <f t="shared" si="5"/>
        <v>0</v>
      </c>
      <c r="CN22" s="27">
        <f t="shared" si="5"/>
        <v>0</v>
      </c>
      <c r="CO22" s="27">
        <f t="shared" si="5"/>
        <v>0</v>
      </c>
      <c r="DN22" s="27">
        <f>COUNT(DN3:DN20)</f>
        <v>0</v>
      </c>
      <c r="DY22" s="27">
        <f t="shared" ref="DY22:EB22" si="6">COUNT(DY3:DY20)</f>
        <v>0</v>
      </c>
      <c r="DZ22" s="27">
        <f t="shared" si="6"/>
        <v>0</v>
      </c>
      <c r="EA22" s="27">
        <f t="shared" si="6"/>
        <v>0</v>
      </c>
      <c r="EB22" s="27">
        <f t="shared" si="6"/>
        <v>0</v>
      </c>
      <c r="EF22" s="27">
        <f t="shared" ref="EF22:EL22" si="7">COUNT(EF3:EF20)</f>
        <v>0</v>
      </c>
      <c r="EG22" s="27">
        <f t="shared" si="7"/>
        <v>0</v>
      </c>
      <c r="EH22" s="27">
        <f t="shared" si="7"/>
        <v>0</v>
      </c>
      <c r="EI22" s="27"/>
      <c r="EJ22" s="27">
        <f t="shared" si="7"/>
        <v>0</v>
      </c>
      <c r="EK22" s="27">
        <f t="shared" si="7"/>
        <v>0</v>
      </c>
      <c r="EL22" s="27">
        <f t="shared" si="7"/>
        <v>0</v>
      </c>
    </row>
    <row r="23" spans="1:142">
      <c r="B23" s="18"/>
      <c r="C23" s="21"/>
      <c r="P23" s="19" t="s">
        <v>94</v>
      </c>
      <c r="Q23" s="29" t="e">
        <f t="shared" ref="Q23:R23" si="8">COUNTIF(Q3:Q20,"=1") / Q22 * 100</f>
        <v>#DIV/0!</v>
      </c>
      <c r="R23" s="29" t="e">
        <f t="shared" si="8"/>
        <v>#DIV/0!</v>
      </c>
      <c r="S23" s="18"/>
      <c r="T23" s="18"/>
      <c r="U23" s="29" t="e">
        <f>COUNTIF(U3:U20,"=1") / U22 * 100</f>
        <v>#DIV/0!</v>
      </c>
      <c r="V23" s="29" t="e">
        <f t="shared" ref="V23:AR23" si="9">COUNTIF(V3:V20,"=1") / V22 * 100</f>
        <v>#DIV/0!</v>
      </c>
      <c r="W23" s="29" t="e">
        <f t="shared" si="9"/>
        <v>#DIV/0!</v>
      </c>
      <c r="X23" s="29" t="e">
        <f t="shared" si="9"/>
        <v>#DIV/0!</v>
      </c>
      <c r="Y23" s="29" t="e">
        <f t="shared" si="9"/>
        <v>#DIV/0!</v>
      </c>
      <c r="Z23" s="29" t="e">
        <f t="shared" si="9"/>
        <v>#DIV/0!</v>
      </c>
      <c r="AA23" s="29" t="e">
        <f t="shared" si="9"/>
        <v>#DIV/0!</v>
      </c>
      <c r="AB23" s="29" t="e">
        <f t="shared" si="9"/>
        <v>#DIV/0!</v>
      </c>
      <c r="AC23" s="29" t="e">
        <f t="shared" si="9"/>
        <v>#DIV/0!</v>
      </c>
      <c r="AD23" s="29" t="e">
        <f t="shared" si="9"/>
        <v>#DIV/0!</v>
      </c>
      <c r="AE23" s="29" t="e">
        <f t="shared" si="9"/>
        <v>#DIV/0!</v>
      </c>
      <c r="AF23" s="29" t="e">
        <f t="shared" si="9"/>
        <v>#DIV/0!</v>
      </c>
      <c r="AG23" s="29" t="e">
        <f t="shared" si="9"/>
        <v>#DIV/0!</v>
      </c>
      <c r="AH23" s="29" t="e">
        <f t="shared" si="9"/>
        <v>#DIV/0!</v>
      </c>
      <c r="AI23" s="29" t="e">
        <f t="shared" si="9"/>
        <v>#DIV/0!</v>
      </c>
      <c r="AJ23" s="29" t="e">
        <f t="shared" si="9"/>
        <v>#DIV/0!</v>
      </c>
      <c r="AK23" s="29" t="e">
        <f t="shared" si="9"/>
        <v>#DIV/0!</v>
      </c>
      <c r="AL23" s="29" t="e">
        <f t="shared" si="9"/>
        <v>#DIV/0!</v>
      </c>
      <c r="AM23" s="29" t="e">
        <f t="shared" si="9"/>
        <v>#DIV/0!</v>
      </c>
      <c r="AN23" s="29" t="e">
        <f t="shared" si="9"/>
        <v>#DIV/0!</v>
      </c>
      <c r="AO23" s="29" t="e">
        <f t="shared" si="9"/>
        <v>#DIV/0!</v>
      </c>
      <c r="AP23" s="29" t="e">
        <f t="shared" si="9"/>
        <v>#DIV/0!</v>
      </c>
      <c r="AQ23" s="29" t="e">
        <f t="shared" si="9"/>
        <v>#DIV/0!</v>
      </c>
      <c r="AR23" s="29" t="e">
        <f t="shared" si="9"/>
        <v>#DIV/0!</v>
      </c>
      <c r="BA23" s="29" t="e">
        <f t="shared" ref="BA23:BD23" si="10">COUNTIF(BA3:BA20,"=1") / BA22 * 100</f>
        <v>#DIV/0!</v>
      </c>
      <c r="BB23" s="29" t="e">
        <f t="shared" si="10"/>
        <v>#DIV/0!</v>
      </c>
      <c r="BC23" s="29" t="e">
        <f t="shared" si="10"/>
        <v>#DIV/0!</v>
      </c>
      <c r="BD23" s="29" t="e">
        <f t="shared" si="10"/>
        <v>#DIV/0!</v>
      </c>
      <c r="BF23" s="6"/>
      <c r="BK23" s="29" t="e">
        <f t="shared" ref="BK23:BS23" si="11">COUNTIF(BK3:BK20,"=1") / BK22 * 100</f>
        <v>#DIV/0!</v>
      </c>
      <c r="BL23" s="29" t="e">
        <f t="shared" si="11"/>
        <v>#DIV/0!</v>
      </c>
      <c r="BM23" s="29" t="e">
        <f t="shared" si="11"/>
        <v>#DIV/0!</v>
      </c>
      <c r="BN23" s="29" t="e">
        <f t="shared" si="11"/>
        <v>#DIV/0!</v>
      </c>
      <c r="BO23" s="29" t="e">
        <f t="shared" si="11"/>
        <v>#DIV/0!</v>
      </c>
      <c r="BP23" s="29" t="e">
        <f t="shared" si="11"/>
        <v>#DIV/0!</v>
      </c>
      <c r="BQ23" s="29" t="e">
        <f t="shared" si="11"/>
        <v>#DIV/0!</v>
      </c>
      <c r="BR23" s="29" t="e">
        <f t="shared" si="11"/>
        <v>#DIV/0!</v>
      </c>
      <c r="BS23" s="29" t="e">
        <f t="shared" si="11"/>
        <v>#DIV/0!</v>
      </c>
      <c r="BV23" s="29" t="e">
        <f t="shared" ref="BV23:BW23" si="12">COUNTIF(BV3:BV20,"=1") / BV22 * 100</f>
        <v>#DIV/0!</v>
      </c>
      <c r="BW23" s="29" t="e">
        <f t="shared" si="12"/>
        <v>#DIV/0!</v>
      </c>
      <c r="CL23" s="29" t="e">
        <f t="shared" ref="CL23:CO23" si="13">COUNTIF(CL3:CL20,"=1") / CL22 * 100</f>
        <v>#DIV/0!</v>
      </c>
      <c r="CM23" s="29" t="e">
        <f t="shared" si="13"/>
        <v>#DIV/0!</v>
      </c>
      <c r="CN23" s="29" t="e">
        <f t="shared" si="13"/>
        <v>#DIV/0!</v>
      </c>
      <c r="CO23" s="29" t="e">
        <f t="shared" si="13"/>
        <v>#DIV/0!</v>
      </c>
      <c r="DN23" s="29" t="e">
        <f>COUNTIF(DN3:DN20,"=1") / DN22 * 100</f>
        <v>#DIV/0!</v>
      </c>
      <c r="DY23" s="29" t="e">
        <f t="shared" ref="DY23:EB23" si="14">COUNTIF(DY3:DY20,"=1") / DY22 * 100</f>
        <v>#DIV/0!</v>
      </c>
      <c r="DZ23" s="29" t="e">
        <f t="shared" si="14"/>
        <v>#DIV/0!</v>
      </c>
      <c r="EA23" s="29" t="e">
        <f t="shared" si="14"/>
        <v>#DIV/0!</v>
      </c>
      <c r="EB23" s="29" t="e">
        <f t="shared" si="14"/>
        <v>#DIV/0!</v>
      </c>
      <c r="EF23" s="29" t="e">
        <f t="shared" ref="EF23:EL23" si="15">COUNTIF(EF3:EF20,"=1") / EF22 * 100</f>
        <v>#DIV/0!</v>
      </c>
      <c r="EG23" s="29" t="e">
        <f t="shared" si="15"/>
        <v>#DIV/0!</v>
      </c>
      <c r="EH23" s="29" t="e">
        <f t="shared" si="15"/>
        <v>#DIV/0!</v>
      </c>
      <c r="EI23" s="29"/>
      <c r="EJ23" s="29" t="e">
        <f t="shared" si="15"/>
        <v>#DIV/0!</v>
      </c>
      <c r="EK23" s="29" t="e">
        <f t="shared" si="15"/>
        <v>#DIV/0!</v>
      </c>
      <c r="EL23" s="29" t="e">
        <f t="shared" si="15"/>
        <v>#DIV/0!</v>
      </c>
    </row>
    <row r="24" spans="1:142">
      <c r="B24" s="18"/>
      <c r="C24" s="21"/>
      <c r="P24" s="19" t="s">
        <v>95</v>
      </c>
      <c r="Q24" s="29" t="e">
        <f t="shared" ref="Q24:R24" si="16">COUNTIF(Q3:Q20,"=2") / Q22 * 100</f>
        <v>#DIV/0!</v>
      </c>
      <c r="R24" s="29" t="e">
        <f t="shared" si="16"/>
        <v>#DIV/0!</v>
      </c>
      <c r="S24" s="18"/>
      <c r="T24" s="18"/>
      <c r="U24" s="29" t="e">
        <f>COUNTIF(U3:U20,"=2") / U22 * 100</f>
        <v>#DIV/0!</v>
      </c>
      <c r="V24" s="29" t="e">
        <f t="shared" ref="V24:AR24" si="17">COUNTIF(V3:V20,"=2") / V22 * 100</f>
        <v>#DIV/0!</v>
      </c>
      <c r="W24" s="29" t="e">
        <f t="shared" si="17"/>
        <v>#DIV/0!</v>
      </c>
      <c r="X24" s="29" t="e">
        <f t="shared" si="17"/>
        <v>#DIV/0!</v>
      </c>
      <c r="Y24" s="29" t="e">
        <f t="shared" si="17"/>
        <v>#DIV/0!</v>
      </c>
      <c r="Z24" s="29" t="e">
        <f t="shared" si="17"/>
        <v>#DIV/0!</v>
      </c>
      <c r="AA24" s="29" t="e">
        <f t="shared" si="17"/>
        <v>#DIV/0!</v>
      </c>
      <c r="AB24" s="29" t="e">
        <f t="shared" si="17"/>
        <v>#DIV/0!</v>
      </c>
      <c r="AC24" s="29" t="e">
        <f t="shared" si="17"/>
        <v>#DIV/0!</v>
      </c>
      <c r="AD24" s="29" t="e">
        <f t="shared" si="17"/>
        <v>#DIV/0!</v>
      </c>
      <c r="AE24" s="29" t="e">
        <f t="shared" si="17"/>
        <v>#DIV/0!</v>
      </c>
      <c r="AF24" s="29" t="e">
        <f t="shared" si="17"/>
        <v>#DIV/0!</v>
      </c>
      <c r="AG24" s="29" t="e">
        <f t="shared" si="17"/>
        <v>#DIV/0!</v>
      </c>
      <c r="AH24" s="29" t="e">
        <f t="shared" si="17"/>
        <v>#DIV/0!</v>
      </c>
      <c r="AI24" s="29" t="e">
        <f t="shared" si="17"/>
        <v>#DIV/0!</v>
      </c>
      <c r="AJ24" s="29" t="e">
        <f t="shared" si="17"/>
        <v>#DIV/0!</v>
      </c>
      <c r="AK24" s="29" t="e">
        <f t="shared" si="17"/>
        <v>#DIV/0!</v>
      </c>
      <c r="AL24" s="29" t="e">
        <f t="shared" si="17"/>
        <v>#DIV/0!</v>
      </c>
      <c r="AM24" s="29" t="e">
        <f t="shared" si="17"/>
        <v>#DIV/0!</v>
      </c>
      <c r="AN24" s="29" t="e">
        <f t="shared" si="17"/>
        <v>#DIV/0!</v>
      </c>
      <c r="AO24" s="29" t="e">
        <f t="shared" si="17"/>
        <v>#DIV/0!</v>
      </c>
      <c r="AP24" s="29" t="e">
        <f t="shared" si="17"/>
        <v>#DIV/0!</v>
      </c>
      <c r="AQ24" s="29" t="e">
        <f t="shared" si="17"/>
        <v>#DIV/0!</v>
      </c>
      <c r="AR24" s="29" t="e">
        <f t="shared" si="17"/>
        <v>#DIV/0!</v>
      </c>
      <c r="BA24" s="29" t="e">
        <f t="shared" ref="BA24:BD24" si="18">COUNTIF(BA3:BA20,"=2") / BA22 * 100</f>
        <v>#DIV/0!</v>
      </c>
      <c r="BB24" s="29" t="e">
        <f t="shared" si="18"/>
        <v>#DIV/0!</v>
      </c>
      <c r="BC24" s="29" t="e">
        <f t="shared" si="18"/>
        <v>#DIV/0!</v>
      </c>
      <c r="BD24" s="29" t="e">
        <f t="shared" si="18"/>
        <v>#DIV/0!</v>
      </c>
      <c r="BF24" s="6"/>
      <c r="BK24" s="29" t="e">
        <f t="shared" ref="BK24:BS24" si="19">COUNTIF(BK3:BK20,"=2") / BK22 * 100</f>
        <v>#DIV/0!</v>
      </c>
      <c r="BL24" s="29" t="e">
        <f t="shared" si="19"/>
        <v>#DIV/0!</v>
      </c>
      <c r="BM24" s="29" t="e">
        <f t="shared" si="19"/>
        <v>#DIV/0!</v>
      </c>
      <c r="BN24" s="29" t="e">
        <f t="shared" si="19"/>
        <v>#DIV/0!</v>
      </c>
      <c r="BO24" s="29" t="e">
        <f t="shared" si="19"/>
        <v>#DIV/0!</v>
      </c>
      <c r="BP24" s="29" t="e">
        <f t="shared" si="19"/>
        <v>#DIV/0!</v>
      </c>
      <c r="BQ24" s="29" t="e">
        <f t="shared" si="19"/>
        <v>#DIV/0!</v>
      </c>
      <c r="BR24" s="29" t="e">
        <f t="shared" si="19"/>
        <v>#DIV/0!</v>
      </c>
      <c r="BS24" s="29" t="e">
        <f t="shared" si="19"/>
        <v>#DIV/0!</v>
      </c>
      <c r="BV24" s="29" t="e">
        <f t="shared" ref="BV24:BW24" si="20">COUNTIF(BV3:BV20,"=2") / BV22 * 100</f>
        <v>#DIV/0!</v>
      </c>
      <c r="BW24" s="29" t="e">
        <f t="shared" si="20"/>
        <v>#DIV/0!</v>
      </c>
      <c r="CL24" s="29" t="e">
        <f t="shared" ref="CL24:CO24" si="21">COUNTIF(CL3:CL20,"=2") / CL22 * 100</f>
        <v>#DIV/0!</v>
      </c>
      <c r="CM24" s="29" t="e">
        <f t="shared" si="21"/>
        <v>#DIV/0!</v>
      </c>
      <c r="CN24" s="29" t="e">
        <f t="shared" si="21"/>
        <v>#DIV/0!</v>
      </c>
      <c r="CO24" s="29" t="e">
        <f t="shared" si="21"/>
        <v>#DIV/0!</v>
      </c>
      <c r="DN24" s="29" t="e">
        <f>COUNTIF(DN3:DN20,"=2") / DN22 * 100</f>
        <v>#DIV/0!</v>
      </c>
      <c r="DY24" s="29" t="e">
        <f t="shared" ref="DY24:EB24" si="22">COUNTIF(DY3:DY20,"=2") / DY22 * 100</f>
        <v>#DIV/0!</v>
      </c>
      <c r="DZ24" s="29" t="e">
        <f t="shared" si="22"/>
        <v>#DIV/0!</v>
      </c>
      <c r="EA24" s="29" t="e">
        <f t="shared" si="22"/>
        <v>#DIV/0!</v>
      </c>
      <c r="EB24" s="29" t="e">
        <f t="shared" si="22"/>
        <v>#DIV/0!</v>
      </c>
      <c r="EF24" s="29" t="e">
        <f t="shared" ref="EF24:EL24" si="23">COUNTIF(EF3:EF20,"=2") / EF22 * 100</f>
        <v>#DIV/0!</v>
      </c>
      <c r="EG24" s="29" t="e">
        <f t="shared" si="23"/>
        <v>#DIV/0!</v>
      </c>
      <c r="EH24" s="29" t="e">
        <f t="shared" si="23"/>
        <v>#DIV/0!</v>
      </c>
      <c r="EI24" s="29"/>
      <c r="EJ24" s="29" t="e">
        <f t="shared" si="23"/>
        <v>#DIV/0!</v>
      </c>
      <c r="EK24" s="29" t="e">
        <f t="shared" si="23"/>
        <v>#DIV/0!</v>
      </c>
      <c r="EL24" s="29" t="e">
        <f t="shared" si="23"/>
        <v>#DIV/0!</v>
      </c>
    </row>
    <row r="25" spans="1:142">
      <c r="B25" s="18"/>
      <c r="C25" s="21"/>
      <c r="P25" s="19" t="s">
        <v>96</v>
      </c>
      <c r="Q25" s="29" t="e">
        <f t="shared" ref="Q25:R25" si="24">COUNTIF(Q3:Q20,"=3") / Q22 * 100</f>
        <v>#DIV/0!</v>
      </c>
      <c r="R25" s="29" t="e">
        <f t="shared" si="24"/>
        <v>#DIV/0!</v>
      </c>
      <c r="S25" s="18"/>
      <c r="T25" s="18"/>
      <c r="U25" s="29" t="e">
        <f>COUNTIF(U3:U20,"=3") / U22 * 100</f>
        <v>#DIV/0!</v>
      </c>
      <c r="V25" s="29" t="e">
        <f t="shared" ref="V25:AR25" si="25">COUNTIF(V3:V20,"=3") / V22 * 100</f>
        <v>#DIV/0!</v>
      </c>
      <c r="W25" s="29" t="e">
        <f t="shared" si="25"/>
        <v>#DIV/0!</v>
      </c>
      <c r="X25" s="29" t="e">
        <f t="shared" si="25"/>
        <v>#DIV/0!</v>
      </c>
      <c r="Y25" s="29" t="e">
        <f t="shared" si="25"/>
        <v>#DIV/0!</v>
      </c>
      <c r="Z25" s="29" t="e">
        <f t="shared" si="25"/>
        <v>#DIV/0!</v>
      </c>
      <c r="AA25" s="29" t="e">
        <f t="shared" si="25"/>
        <v>#DIV/0!</v>
      </c>
      <c r="AB25" s="29" t="e">
        <f t="shared" si="25"/>
        <v>#DIV/0!</v>
      </c>
      <c r="AC25" s="29" t="e">
        <f t="shared" si="25"/>
        <v>#DIV/0!</v>
      </c>
      <c r="AD25" s="29" t="e">
        <f t="shared" si="25"/>
        <v>#DIV/0!</v>
      </c>
      <c r="AE25" s="29" t="e">
        <f t="shared" si="25"/>
        <v>#DIV/0!</v>
      </c>
      <c r="AF25" s="29" t="e">
        <f t="shared" si="25"/>
        <v>#DIV/0!</v>
      </c>
      <c r="AG25" s="29" t="e">
        <f t="shared" si="25"/>
        <v>#DIV/0!</v>
      </c>
      <c r="AH25" s="29" t="e">
        <f t="shared" si="25"/>
        <v>#DIV/0!</v>
      </c>
      <c r="AI25" s="29" t="e">
        <f t="shared" si="25"/>
        <v>#DIV/0!</v>
      </c>
      <c r="AJ25" s="29" t="e">
        <f t="shared" si="25"/>
        <v>#DIV/0!</v>
      </c>
      <c r="AK25" s="29" t="e">
        <f t="shared" si="25"/>
        <v>#DIV/0!</v>
      </c>
      <c r="AL25" s="29" t="e">
        <f t="shared" si="25"/>
        <v>#DIV/0!</v>
      </c>
      <c r="AM25" s="29" t="e">
        <f t="shared" si="25"/>
        <v>#DIV/0!</v>
      </c>
      <c r="AN25" s="29" t="e">
        <f t="shared" si="25"/>
        <v>#DIV/0!</v>
      </c>
      <c r="AO25" s="29" t="e">
        <f t="shared" si="25"/>
        <v>#DIV/0!</v>
      </c>
      <c r="AP25" s="29" t="e">
        <f t="shared" si="25"/>
        <v>#DIV/0!</v>
      </c>
      <c r="AQ25" s="29" t="e">
        <f t="shared" si="25"/>
        <v>#DIV/0!</v>
      </c>
      <c r="AR25" s="29" t="e">
        <f t="shared" si="25"/>
        <v>#DIV/0!</v>
      </c>
      <c r="BA25" s="29" t="e">
        <f t="shared" ref="BA25:BD25" si="26">COUNTIF(BA3:BA20,"=3") / BA22 * 100</f>
        <v>#DIV/0!</v>
      </c>
      <c r="BB25" s="29" t="e">
        <f t="shared" si="26"/>
        <v>#DIV/0!</v>
      </c>
      <c r="BC25" s="29" t="e">
        <f t="shared" si="26"/>
        <v>#DIV/0!</v>
      </c>
      <c r="BD25" s="29" t="e">
        <f t="shared" si="26"/>
        <v>#DIV/0!</v>
      </c>
      <c r="BF25" s="6"/>
      <c r="BK25" s="29" t="e">
        <f t="shared" ref="BK25:BS25" si="27">COUNTIF(BK3:BK20,"=3") / BK22 * 100</f>
        <v>#DIV/0!</v>
      </c>
      <c r="BL25" s="29" t="e">
        <f t="shared" si="27"/>
        <v>#DIV/0!</v>
      </c>
      <c r="BM25" s="29" t="e">
        <f t="shared" si="27"/>
        <v>#DIV/0!</v>
      </c>
      <c r="BN25" s="29" t="e">
        <f t="shared" si="27"/>
        <v>#DIV/0!</v>
      </c>
      <c r="BO25" s="29" t="e">
        <f t="shared" si="27"/>
        <v>#DIV/0!</v>
      </c>
      <c r="BP25" s="29" t="e">
        <f t="shared" si="27"/>
        <v>#DIV/0!</v>
      </c>
      <c r="BQ25" s="29" t="e">
        <f t="shared" si="27"/>
        <v>#DIV/0!</v>
      </c>
      <c r="BR25" s="29" t="e">
        <f t="shared" si="27"/>
        <v>#DIV/0!</v>
      </c>
      <c r="BS25" s="29" t="e">
        <f t="shared" si="27"/>
        <v>#DIV/0!</v>
      </c>
      <c r="BV25" s="29" t="e">
        <f t="shared" ref="BV25:BW25" si="28">COUNTIF(BV3:BV20,"=3") / BV22 * 100</f>
        <v>#DIV/0!</v>
      </c>
      <c r="BW25" s="29" t="e">
        <f t="shared" si="28"/>
        <v>#DIV/0!</v>
      </c>
      <c r="CL25" s="29" t="e">
        <f t="shared" ref="CL25:CO25" si="29">COUNTIF(CL3:CL20,"=3") / CL22 * 100</f>
        <v>#DIV/0!</v>
      </c>
      <c r="CM25" s="29" t="e">
        <f t="shared" si="29"/>
        <v>#DIV/0!</v>
      </c>
      <c r="CN25" s="29" t="e">
        <f t="shared" si="29"/>
        <v>#DIV/0!</v>
      </c>
      <c r="CO25" s="29" t="e">
        <f t="shared" si="29"/>
        <v>#DIV/0!</v>
      </c>
      <c r="DN25" s="29" t="e">
        <f>COUNTIF(DN3:DN20,"=3") / DN22 * 100</f>
        <v>#DIV/0!</v>
      </c>
      <c r="DY25" s="29" t="e">
        <f t="shared" ref="DY25:EB25" si="30">COUNTIF(DY3:DY20,"=3") / DY22 * 100</f>
        <v>#DIV/0!</v>
      </c>
      <c r="DZ25" s="29" t="e">
        <f t="shared" si="30"/>
        <v>#DIV/0!</v>
      </c>
      <c r="EA25" s="29" t="e">
        <f t="shared" si="30"/>
        <v>#DIV/0!</v>
      </c>
      <c r="EB25" s="29" t="e">
        <f t="shared" si="30"/>
        <v>#DIV/0!</v>
      </c>
      <c r="EF25" s="29" t="e">
        <f t="shared" ref="EF25:EL25" si="31">COUNTIF(EF3:EF20,"=3") / EF22 * 100</f>
        <v>#DIV/0!</v>
      </c>
      <c r="EG25" s="29" t="e">
        <f t="shared" si="31"/>
        <v>#DIV/0!</v>
      </c>
      <c r="EH25" s="29" t="e">
        <f t="shared" si="31"/>
        <v>#DIV/0!</v>
      </c>
      <c r="EI25" s="29"/>
      <c r="EJ25" s="29" t="e">
        <f t="shared" si="31"/>
        <v>#DIV/0!</v>
      </c>
      <c r="EK25" s="29" t="e">
        <f t="shared" si="31"/>
        <v>#DIV/0!</v>
      </c>
      <c r="EL25" s="29" t="e">
        <f t="shared" si="31"/>
        <v>#DIV/0!</v>
      </c>
    </row>
    <row r="26" spans="1:142">
      <c r="B26" s="18"/>
      <c r="C26" s="21"/>
      <c r="P26" s="19" t="s">
        <v>97</v>
      </c>
      <c r="Q26" s="29" t="e">
        <f t="shared" ref="Q26:R26" si="32">COUNTIF(Q3:Q20,"=4") / Q22 * 100</f>
        <v>#DIV/0!</v>
      </c>
      <c r="R26" s="29" t="e">
        <f t="shared" si="32"/>
        <v>#DIV/0!</v>
      </c>
      <c r="S26" s="18"/>
      <c r="T26" s="18"/>
      <c r="U26" s="29" t="e">
        <f>COUNTIF(U3:U20,"=4") / U22 * 100</f>
        <v>#DIV/0!</v>
      </c>
      <c r="V26" s="29" t="e">
        <f t="shared" ref="V26:AR26" si="33">COUNTIF(V3:V20,"=4") / V22 * 100</f>
        <v>#DIV/0!</v>
      </c>
      <c r="W26" s="29" t="e">
        <f t="shared" si="33"/>
        <v>#DIV/0!</v>
      </c>
      <c r="X26" s="29" t="e">
        <f t="shared" si="33"/>
        <v>#DIV/0!</v>
      </c>
      <c r="Y26" s="29" t="e">
        <f t="shared" si="33"/>
        <v>#DIV/0!</v>
      </c>
      <c r="Z26" s="29" t="e">
        <f t="shared" si="33"/>
        <v>#DIV/0!</v>
      </c>
      <c r="AA26" s="29" t="e">
        <f t="shared" si="33"/>
        <v>#DIV/0!</v>
      </c>
      <c r="AB26" s="29" t="e">
        <f t="shared" si="33"/>
        <v>#DIV/0!</v>
      </c>
      <c r="AC26" s="29" t="e">
        <f t="shared" si="33"/>
        <v>#DIV/0!</v>
      </c>
      <c r="AD26" s="29" t="e">
        <f t="shared" si="33"/>
        <v>#DIV/0!</v>
      </c>
      <c r="AE26" s="29" t="e">
        <f t="shared" si="33"/>
        <v>#DIV/0!</v>
      </c>
      <c r="AF26" s="29" t="e">
        <f t="shared" si="33"/>
        <v>#DIV/0!</v>
      </c>
      <c r="AG26" s="29" t="e">
        <f t="shared" si="33"/>
        <v>#DIV/0!</v>
      </c>
      <c r="AH26" s="29" t="e">
        <f t="shared" si="33"/>
        <v>#DIV/0!</v>
      </c>
      <c r="AI26" s="29" t="e">
        <f t="shared" si="33"/>
        <v>#DIV/0!</v>
      </c>
      <c r="AJ26" s="29" t="e">
        <f t="shared" si="33"/>
        <v>#DIV/0!</v>
      </c>
      <c r="AK26" s="29" t="e">
        <f t="shared" si="33"/>
        <v>#DIV/0!</v>
      </c>
      <c r="AL26" s="29" t="e">
        <f t="shared" si="33"/>
        <v>#DIV/0!</v>
      </c>
      <c r="AM26" s="29" t="e">
        <f t="shared" si="33"/>
        <v>#DIV/0!</v>
      </c>
      <c r="AN26" s="29" t="e">
        <f t="shared" si="33"/>
        <v>#DIV/0!</v>
      </c>
      <c r="AO26" s="29" t="e">
        <f t="shared" si="33"/>
        <v>#DIV/0!</v>
      </c>
      <c r="AP26" s="29" t="e">
        <f t="shared" si="33"/>
        <v>#DIV/0!</v>
      </c>
      <c r="AQ26" s="29" t="e">
        <f t="shared" si="33"/>
        <v>#DIV/0!</v>
      </c>
      <c r="AR26" s="29" t="e">
        <f t="shared" si="33"/>
        <v>#DIV/0!</v>
      </c>
      <c r="BA26" s="29" t="e">
        <f t="shared" ref="BA26:BD26" si="34">COUNTIF(BA3:BA20,"=4") / BA22 * 100</f>
        <v>#DIV/0!</v>
      </c>
      <c r="BB26" s="29" t="e">
        <f t="shared" si="34"/>
        <v>#DIV/0!</v>
      </c>
      <c r="BC26" s="29" t="e">
        <f t="shared" si="34"/>
        <v>#DIV/0!</v>
      </c>
      <c r="BD26" s="29" t="e">
        <f t="shared" si="34"/>
        <v>#DIV/0!</v>
      </c>
      <c r="BF26" s="6"/>
      <c r="BK26" s="29" t="e">
        <f t="shared" ref="BK26:BS26" si="35">COUNTIF(BK3:BK20,"=4") / BK22 * 100</f>
        <v>#DIV/0!</v>
      </c>
      <c r="BL26" s="29" t="e">
        <f t="shared" si="35"/>
        <v>#DIV/0!</v>
      </c>
      <c r="BM26" s="29" t="e">
        <f t="shared" si="35"/>
        <v>#DIV/0!</v>
      </c>
      <c r="BN26" s="29" t="e">
        <f t="shared" si="35"/>
        <v>#DIV/0!</v>
      </c>
      <c r="BO26" s="29" t="e">
        <f t="shared" si="35"/>
        <v>#DIV/0!</v>
      </c>
      <c r="BP26" s="29" t="e">
        <f t="shared" si="35"/>
        <v>#DIV/0!</v>
      </c>
      <c r="BQ26" s="29" t="e">
        <f t="shared" si="35"/>
        <v>#DIV/0!</v>
      </c>
      <c r="BR26" s="29" t="e">
        <f t="shared" si="35"/>
        <v>#DIV/0!</v>
      </c>
      <c r="BS26" s="29" t="e">
        <f t="shared" si="35"/>
        <v>#DIV/0!</v>
      </c>
      <c r="BV26" s="29" t="e">
        <f t="shared" ref="BV26:BW26" si="36">COUNTIF(BV3:BV20,"=4") / BV22 * 100</f>
        <v>#DIV/0!</v>
      </c>
      <c r="BW26" s="29" t="e">
        <f t="shared" si="36"/>
        <v>#DIV/0!</v>
      </c>
      <c r="CL26" s="29" t="e">
        <f t="shared" ref="CL26:CO26" si="37">COUNTIF(CL3:CL20,"=4") / CL22 * 100</f>
        <v>#DIV/0!</v>
      </c>
      <c r="CM26" s="29" t="e">
        <f t="shared" si="37"/>
        <v>#DIV/0!</v>
      </c>
      <c r="CN26" s="29" t="e">
        <f t="shared" si="37"/>
        <v>#DIV/0!</v>
      </c>
      <c r="CO26" s="29" t="e">
        <f t="shared" si="37"/>
        <v>#DIV/0!</v>
      </c>
      <c r="DN26" s="29" t="e">
        <f>COUNTIF(DN3:DN20,"=4") / DN22 * 100</f>
        <v>#DIV/0!</v>
      </c>
      <c r="DY26" s="29" t="e">
        <f t="shared" ref="DY26:EB26" si="38">COUNTIF(DY3:DY20,"=4") / DY22 * 100</f>
        <v>#DIV/0!</v>
      </c>
      <c r="DZ26" s="29" t="e">
        <f t="shared" si="38"/>
        <v>#DIV/0!</v>
      </c>
      <c r="EA26" s="29" t="e">
        <f t="shared" si="38"/>
        <v>#DIV/0!</v>
      </c>
      <c r="EB26" s="29" t="e">
        <f t="shared" si="38"/>
        <v>#DIV/0!</v>
      </c>
      <c r="EF26" s="29" t="e">
        <f t="shared" ref="EF26:EL26" si="39">COUNTIF(EF3:EF20,"=4") / EF22 * 100</f>
        <v>#DIV/0!</v>
      </c>
      <c r="EG26" s="29" t="e">
        <f t="shared" si="39"/>
        <v>#DIV/0!</v>
      </c>
      <c r="EH26" s="29" t="e">
        <f t="shared" si="39"/>
        <v>#DIV/0!</v>
      </c>
      <c r="EI26" s="29"/>
      <c r="EJ26" s="29" t="e">
        <f t="shared" si="39"/>
        <v>#DIV/0!</v>
      </c>
      <c r="EK26" s="29" t="e">
        <f t="shared" si="39"/>
        <v>#DIV/0!</v>
      </c>
      <c r="EL26" s="29" t="e">
        <f t="shared" si="39"/>
        <v>#DIV/0!</v>
      </c>
    </row>
    <row r="27" spans="1:142">
      <c r="P27" s="19" t="s">
        <v>131</v>
      </c>
      <c r="Q27" s="29" t="e">
        <f t="shared" ref="Q27:R27" si="40">COUNTIF(Q3:Q20,"&lt;3") / Q22 * 100</f>
        <v>#DIV/0!</v>
      </c>
      <c r="R27" s="29" t="e">
        <f t="shared" si="40"/>
        <v>#DIV/0!</v>
      </c>
      <c r="U27" s="29" t="e">
        <f>COUNTIF(U3:U20,"&lt;3") / U22 * 100</f>
        <v>#DIV/0!</v>
      </c>
      <c r="V27" s="29" t="e">
        <f t="shared" ref="V27:AR27" si="41">COUNTIF(V3:V20,"&lt;3") / V22 * 100</f>
        <v>#DIV/0!</v>
      </c>
      <c r="W27" s="29" t="e">
        <f t="shared" si="41"/>
        <v>#DIV/0!</v>
      </c>
      <c r="X27" s="29" t="e">
        <f t="shared" si="41"/>
        <v>#DIV/0!</v>
      </c>
      <c r="Y27" s="29" t="e">
        <f t="shared" si="41"/>
        <v>#DIV/0!</v>
      </c>
      <c r="Z27" s="29" t="e">
        <f t="shared" si="41"/>
        <v>#DIV/0!</v>
      </c>
      <c r="AA27" s="29" t="e">
        <f t="shared" si="41"/>
        <v>#DIV/0!</v>
      </c>
      <c r="AB27" s="29" t="e">
        <f t="shared" si="41"/>
        <v>#DIV/0!</v>
      </c>
      <c r="AC27" s="29" t="e">
        <f t="shared" si="41"/>
        <v>#DIV/0!</v>
      </c>
      <c r="AD27" s="29" t="e">
        <f t="shared" si="41"/>
        <v>#DIV/0!</v>
      </c>
      <c r="AE27" s="29" t="e">
        <f t="shared" si="41"/>
        <v>#DIV/0!</v>
      </c>
      <c r="AF27" s="29" t="e">
        <f t="shared" si="41"/>
        <v>#DIV/0!</v>
      </c>
      <c r="AG27" s="29" t="e">
        <f t="shared" si="41"/>
        <v>#DIV/0!</v>
      </c>
      <c r="AH27" s="29" t="e">
        <f t="shared" si="41"/>
        <v>#DIV/0!</v>
      </c>
      <c r="AI27" s="29" t="e">
        <f t="shared" si="41"/>
        <v>#DIV/0!</v>
      </c>
      <c r="AJ27" s="29" t="e">
        <f t="shared" si="41"/>
        <v>#DIV/0!</v>
      </c>
      <c r="AK27" s="29" t="e">
        <f t="shared" si="41"/>
        <v>#DIV/0!</v>
      </c>
      <c r="AL27" s="29" t="e">
        <f t="shared" si="41"/>
        <v>#DIV/0!</v>
      </c>
      <c r="AM27" s="29" t="e">
        <f t="shared" si="41"/>
        <v>#DIV/0!</v>
      </c>
      <c r="AN27" s="29" t="e">
        <f t="shared" si="41"/>
        <v>#DIV/0!</v>
      </c>
      <c r="AO27" s="29" t="e">
        <f t="shared" si="41"/>
        <v>#DIV/0!</v>
      </c>
      <c r="AP27" s="29" t="e">
        <f t="shared" si="41"/>
        <v>#DIV/0!</v>
      </c>
      <c r="AQ27" s="29" t="e">
        <f t="shared" si="41"/>
        <v>#DIV/0!</v>
      </c>
      <c r="AR27" s="29" t="e">
        <f t="shared" si="41"/>
        <v>#DIV/0!</v>
      </c>
      <c r="BA27" s="29" t="e">
        <f t="shared" ref="BA27:BD27" si="42">COUNTIF(BA3:BA20,"&lt;3") / BA22 * 100</f>
        <v>#DIV/0!</v>
      </c>
      <c r="BB27" s="29" t="e">
        <f t="shared" si="42"/>
        <v>#DIV/0!</v>
      </c>
      <c r="BC27" s="29" t="e">
        <f t="shared" si="42"/>
        <v>#DIV/0!</v>
      </c>
      <c r="BD27" s="29" t="e">
        <f t="shared" si="42"/>
        <v>#DIV/0!</v>
      </c>
      <c r="BK27" s="29" t="e">
        <f t="shared" ref="BK27:BS27" si="43">COUNTIF(BK3:BK20,"&lt;3") / BK22 * 100</f>
        <v>#DIV/0!</v>
      </c>
      <c r="BL27" s="29" t="e">
        <f t="shared" si="43"/>
        <v>#DIV/0!</v>
      </c>
      <c r="BM27" s="29" t="e">
        <f t="shared" si="43"/>
        <v>#DIV/0!</v>
      </c>
      <c r="BN27" s="29" t="e">
        <f t="shared" si="43"/>
        <v>#DIV/0!</v>
      </c>
      <c r="BO27" s="29" t="e">
        <f t="shared" si="43"/>
        <v>#DIV/0!</v>
      </c>
      <c r="BP27" s="29" t="e">
        <f t="shared" si="43"/>
        <v>#DIV/0!</v>
      </c>
      <c r="BQ27" s="29" t="e">
        <f t="shared" si="43"/>
        <v>#DIV/0!</v>
      </c>
      <c r="BR27" s="29" t="e">
        <f t="shared" si="43"/>
        <v>#DIV/0!</v>
      </c>
      <c r="BS27" s="29" t="e">
        <f t="shared" si="43"/>
        <v>#DIV/0!</v>
      </c>
      <c r="BV27" s="29" t="e">
        <f t="shared" ref="BV27:BW27" si="44">COUNTIF(BV3:BV20,"&lt;3") / BV22 * 100</f>
        <v>#DIV/0!</v>
      </c>
      <c r="BW27" s="29" t="e">
        <f t="shared" si="44"/>
        <v>#DIV/0!</v>
      </c>
      <c r="CL27" s="29" t="e">
        <f t="shared" ref="CL27:CO27" si="45">COUNTIF(CL3:CL20,"&lt;3") / CL22 * 100</f>
        <v>#DIV/0!</v>
      </c>
      <c r="CM27" s="29" t="e">
        <f t="shared" si="45"/>
        <v>#DIV/0!</v>
      </c>
      <c r="CN27" s="29" t="e">
        <f t="shared" si="45"/>
        <v>#DIV/0!</v>
      </c>
      <c r="CO27" s="29" t="e">
        <f t="shared" si="45"/>
        <v>#DIV/0!</v>
      </c>
      <c r="DN27" s="29" t="e">
        <f>COUNTIF(DN3:DN20,"&lt;3") / DN22 * 100</f>
        <v>#DIV/0!</v>
      </c>
      <c r="DY27" s="29" t="e">
        <f t="shared" ref="DY27:EB27" si="46">COUNTIF(DY3:DY20,"&lt;3") / DY22 * 100</f>
        <v>#DIV/0!</v>
      </c>
      <c r="DZ27" s="29" t="e">
        <f t="shared" si="46"/>
        <v>#DIV/0!</v>
      </c>
      <c r="EA27" s="29" t="e">
        <f t="shared" si="46"/>
        <v>#DIV/0!</v>
      </c>
      <c r="EB27" s="29" t="e">
        <f t="shared" si="46"/>
        <v>#DIV/0!</v>
      </c>
      <c r="EF27" s="29" t="e">
        <f t="shared" ref="EF27:EL27" si="47">COUNTIF(EF3:EF20,"&lt;3") / EF22 * 100</f>
        <v>#DIV/0!</v>
      </c>
      <c r="EG27" s="29" t="e">
        <f t="shared" si="47"/>
        <v>#DIV/0!</v>
      </c>
      <c r="EH27" s="29" t="e">
        <f t="shared" si="47"/>
        <v>#DIV/0!</v>
      </c>
      <c r="EI27" s="29"/>
      <c r="EJ27" s="29" t="e">
        <f t="shared" si="47"/>
        <v>#DIV/0!</v>
      </c>
      <c r="EK27" s="29" t="e">
        <f t="shared" si="47"/>
        <v>#DIV/0!</v>
      </c>
      <c r="EL27" s="29" t="e">
        <f t="shared" si="47"/>
        <v>#DIV/0!</v>
      </c>
    </row>
    <row r="28" spans="1:142" s="60" customFormat="1">
      <c r="A28" s="59"/>
      <c r="C28" s="61"/>
      <c r="D28" s="61"/>
      <c r="E28" s="61"/>
      <c r="G28" s="61"/>
      <c r="H28" s="61"/>
      <c r="I28" s="61"/>
      <c r="J28" s="61"/>
      <c r="L28" s="61"/>
      <c r="M28" s="61"/>
      <c r="N28" s="61"/>
      <c r="O28" s="61"/>
      <c r="P28" s="62" t="s">
        <v>132</v>
      </c>
      <c r="Q28" s="63" t="e">
        <f t="shared" ref="Q28:R28" si="48">COUNTIF(Q3:Q20,"&lt;4") /Q22 * 100</f>
        <v>#DIV/0!</v>
      </c>
      <c r="R28" s="63" t="e">
        <f t="shared" si="48"/>
        <v>#DIV/0!</v>
      </c>
      <c r="S28" s="61"/>
      <c r="T28" s="61"/>
      <c r="U28" s="63" t="e">
        <f>COUNTIF(U3:U20,"&lt;4") /U22 * 100</f>
        <v>#DIV/0!</v>
      </c>
      <c r="V28" s="63" t="e">
        <f t="shared" ref="V28:AR28" si="49">COUNTIF(V3:V20,"&lt;4") /V22 * 100</f>
        <v>#DIV/0!</v>
      </c>
      <c r="W28" s="63" t="e">
        <f t="shared" si="49"/>
        <v>#DIV/0!</v>
      </c>
      <c r="X28" s="63" t="e">
        <f t="shared" si="49"/>
        <v>#DIV/0!</v>
      </c>
      <c r="Y28" s="63" t="e">
        <f t="shared" si="49"/>
        <v>#DIV/0!</v>
      </c>
      <c r="Z28" s="63" t="e">
        <f t="shared" si="49"/>
        <v>#DIV/0!</v>
      </c>
      <c r="AA28" s="63" t="e">
        <f t="shared" si="49"/>
        <v>#DIV/0!</v>
      </c>
      <c r="AB28" s="63" t="e">
        <f t="shared" si="49"/>
        <v>#DIV/0!</v>
      </c>
      <c r="AC28" s="63" t="e">
        <f t="shared" si="49"/>
        <v>#DIV/0!</v>
      </c>
      <c r="AD28" s="63" t="e">
        <f t="shared" si="49"/>
        <v>#DIV/0!</v>
      </c>
      <c r="AE28" s="63" t="e">
        <f t="shared" si="49"/>
        <v>#DIV/0!</v>
      </c>
      <c r="AF28" s="63" t="e">
        <f t="shared" si="49"/>
        <v>#DIV/0!</v>
      </c>
      <c r="AG28" s="63" t="e">
        <f t="shared" si="49"/>
        <v>#DIV/0!</v>
      </c>
      <c r="AH28" s="63" t="e">
        <f t="shared" si="49"/>
        <v>#DIV/0!</v>
      </c>
      <c r="AI28" s="63" t="e">
        <f t="shared" si="49"/>
        <v>#DIV/0!</v>
      </c>
      <c r="AJ28" s="63" t="e">
        <f t="shared" si="49"/>
        <v>#DIV/0!</v>
      </c>
      <c r="AK28" s="63" t="e">
        <f t="shared" si="49"/>
        <v>#DIV/0!</v>
      </c>
      <c r="AL28" s="63" t="e">
        <f t="shared" si="49"/>
        <v>#DIV/0!</v>
      </c>
      <c r="AM28" s="63" t="e">
        <f t="shared" si="49"/>
        <v>#DIV/0!</v>
      </c>
      <c r="AN28" s="63" t="e">
        <f t="shared" si="49"/>
        <v>#DIV/0!</v>
      </c>
      <c r="AO28" s="63" t="e">
        <f t="shared" si="49"/>
        <v>#DIV/0!</v>
      </c>
      <c r="AP28" s="63" t="e">
        <f t="shared" si="49"/>
        <v>#DIV/0!</v>
      </c>
      <c r="AQ28" s="63" t="e">
        <f t="shared" si="49"/>
        <v>#DIV/0!</v>
      </c>
      <c r="AR28" s="63" t="e">
        <f t="shared" si="49"/>
        <v>#DIV/0!</v>
      </c>
      <c r="AS28" s="64"/>
      <c r="AT28" s="64"/>
      <c r="AU28" s="64"/>
      <c r="AV28" s="64"/>
      <c r="AW28" s="64"/>
      <c r="AX28" s="64"/>
      <c r="AY28" s="64"/>
      <c r="AZ28" s="64"/>
      <c r="BA28" s="63" t="e">
        <f t="shared" ref="BA28:BD28" si="50">COUNTIF(BA3:BA20,"&lt;4") /BA22 * 100</f>
        <v>#DIV/0!</v>
      </c>
      <c r="BB28" s="63" t="e">
        <f t="shared" si="50"/>
        <v>#DIV/0!</v>
      </c>
      <c r="BC28" s="63" t="e">
        <f t="shared" si="50"/>
        <v>#DIV/0!</v>
      </c>
      <c r="BD28" s="63" t="e">
        <f t="shared" si="50"/>
        <v>#DIV/0!</v>
      </c>
      <c r="BE28" s="61"/>
      <c r="BF28" s="64"/>
      <c r="BG28" s="61"/>
      <c r="BH28" s="64"/>
      <c r="BI28" s="61"/>
      <c r="BJ28" s="61"/>
      <c r="BK28" s="63" t="e">
        <f t="shared" ref="BK28:BS28" si="51">COUNTIF(BK3:BK20,"&lt;4") /BK22 * 100</f>
        <v>#DIV/0!</v>
      </c>
      <c r="BL28" s="63" t="e">
        <f t="shared" si="51"/>
        <v>#DIV/0!</v>
      </c>
      <c r="BM28" s="63" t="e">
        <f t="shared" si="51"/>
        <v>#DIV/0!</v>
      </c>
      <c r="BN28" s="63" t="e">
        <f t="shared" si="51"/>
        <v>#DIV/0!</v>
      </c>
      <c r="BO28" s="63" t="e">
        <f t="shared" si="51"/>
        <v>#DIV/0!</v>
      </c>
      <c r="BP28" s="63" t="e">
        <f t="shared" si="51"/>
        <v>#DIV/0!</v>
      </c>
      <c r="BQ28" s="63" t="e">
        <f t="shared" si="51"/>
        <v>#DIV/0!</v>
      </c>
      <c r="BR28" s="63" t="e">
        <f t="shared" si="51"/>
        <v>#DIV/0!</v>
      </c>
      <c r="BS28" s="63" t="e">
        <f t="shared" si="51"/>
        <v>#DIV/0!</v>
      </c>
      <c r="BT28" s="65"/>
      <c r="BU28" s="65"/>
      <c r="BV28" s="63" t="e">
        <f t="shared" ref="BV28:BW28" si="52">COUNTIF(BV3:BV20,"&lt;4") /BV22 * 100</f>
        <v>#DIV/0!</v>
      </c>
      <c r="BW28" s="63" t="e">
        <f t="shared" si="52"/>
        <v>#DIV/0!</v>
      </c>
      <c r="BX28" s="66"/>
      <c r="BY28" s="65"/>
      <c r="BZ28" s="65"/>
      <c r="CA28" s="65"/>
      <c r="CB28" s="65"/>
      <c r="CC28" s="61"/>
      <c r="CD28" s="61"/>
      <c r="CE28" s="61"/>
      <c r="CF28" s="61"/>
      <c r="CG28" s="61"/>
      <c r="CH28" s="61"/>
      <c r="CI28" s="64"/>
      <c r="CJ28" s="64"/>
      <c r="CK28" s="64"/>
      <c r="CL28" s="63" t="e">
        <f t="shared" ref="CL28:CO28" si="53">COUNTIF(CL3:CL20,"&lt;4") /CL22 * 100</f>
        <v>#DIV/0!</v>
      </c>
      <c r="CM28" s="63" t="e">
        <f t="shared" si="53"/>
        <v>#DIV/0!</v>
      </c>
      <c r="CN28" s="63" t="e">
        <f t="shared" si="53"/>
        <v>#DIV/0!</v>
      </c>
      <c r="CO28" s="63" t="e">
        <f t="shared" si="53"/>
        <v>#DIV/0!</v>
      </c>
      <c r="CP28" s="64"/>
      <c r="CQ28" s="64"/>
      <c r="CR28" s="64"/>
      <c r="CS28" s="64"/>
      <c r="CT28" s="64"/>
      <c r="CU28" s="64"/>
      <c r="CV28" s="64"/>
      <c r="CW28" s="64"/>
      <c r="CX28" s="64"/>
      <c r="CY28" s="64"/>
      <c r="CZ28" s="64"/>
      <c r="DA28" s="64"/>
      <c r="DB28" s="64"/>
      <c r="DC28" s="64"/>
      <c r="DD28" s="64"/>
      <c r="DE28" s="64"/>
      <c r="DF28" s="64"/>
      <c r="DG28" s="64"/>
      <c r="DH28" s="64"/>
      <c r="DI28" s="64"/>
      <c r="DJ28" s="64"/>
      <c r="DK28" s="64"/>
      <c r="DL28" s="64"/>
      <c r="DN28" s="63" t="e">
        <f>COUNTIF(DN3:DN20,"&lt;4") /DN22 * 100</f>
        <v>#DIV/0!</v>
      </c>
      <c r="DX28" s="61"/>
      <c r="DY28" s="63" t="e">
        <f t="shared" ref="DY28:EB28" si="54">COUNTIF(DY3:DY20,"&lt;4") /DY22 * 100</f>
        <v>#DIV/0!</v>
      </c>
      <c r="DZ28" s="63" t="e">
        <f t="shared" si="54"/>
        <v>#DIV/0!</v>
      </c>
      <c r="EA28" s="63" t="e">
        <f t="shared" si="54"/>
        <v>#DIV/0!</v>
      </c>
      <c r="EB28" s="63" t="e">
        <f t="shared" si="54"/>
        <v>#DIV/0!</v>
      </c>
      <c r="EF28" s="63" t="e">
        <f t="shared" ref="EF28:EL28" si="55">COUNTIF(EF3:EF20,"&lt;4") /EF22 * 100</f>
        <v>#DIV/0!</v>
      </c>
      <c r="EG28" s="63" t="e">
        <f t="shared" si="55"/>
        <v>#DIV/0!</v>
      </c>
      <c r="EH28" s="63" t="e">
        <f t="shared" si="55"/>
        <v>#DIV/0!</v>
      </c>
      <c r="EI28" s="29"/>
      <c r="EJ28" s="63" t="e">
        <f t="shared" si="55"/>
        <v>#DIV/0!</v>
      </c>
      <c r="EK28" s="63" t="e">
        <f t="shared" si="55"/>
        <v>#DIV/0!</v>
      </c>
      <c r="EL28" s="63" t="e">
        <f t="shared" si="55"/>
        <v>#DIV/0!</v>
      </c>
    </row>
    <row r="29" spans="1:142">
      <c r="P29" s="19" t="s">
        <v>133</v>
      </c>
      <c r="Q29" s="29" t="e">
        <f t="shared" ref="Q29:R29" si="56">COUNTIF(Q3:Q20,"&lt;5") /Q22 * 100</f>
        <v>#DIV/0!</v>
      </c>
      <c r="R29" s="29" t="e">
        <f t="shared" si="56"/>
        <v>#DIV/0!</v>
      </c>
      <c r="U29" s="29" t="e">
        <f>COUNTIF(U3:U20,"&lt;5") /U22 * 100</f>
        <v>#DIV/0!</v>
      </c>
      <c r="V29" s="29" t="e">
        <f t="shared" ref="V29:AR29" si="57">COUNTIF(V3:V20,"&lt;5") /V22 * 100</f>
        <v>#DIV/0!</v>
      </c>
      <c r="W29" s="29" t="e">
        <f t="shared" si="57"/>
        <v>#DIV/0!</v>
      </c>
      <c r="X29" s="29" t="e">
        <f t="shared" si="57"/>
        <v>#DIV/0!</v>
      </c>
      <c r="Y29" s="29" t="e">
        <f t="shared" si="57"/>
        <v>#DIV/0!</v>
      </c>
      <c r="Z29" s="29" t="e">
        <f t="shared" si="57"/>
        <v>#DIV/0!</v>
      </c>
      <c r="AA29" s="29" t="e">
        <f t="shared" si="57"/>
        <v>#DIV/0!</v>
      </c>
      <c r="AB29" s="29" t="e">
        <f t="shared" si="57"/>
        <v>#DIV/0!</v>
      </c>
      <c r="AC29" s="29" t="e">
        <f t="shared" si="57"/>
        <v>#DIV/0!</v>
      </c>
      <c r="AD29" s="29" t="e">
        <f t="shared" si="57"/>
        <v>#DIV/0!</v>
      </c>
      <c r="AE29" s="29" t="e">
        <f t="shared" si="57"/>
        <v>#DIV/0!</v>
      </c>
      <c r="AF29" s="29" t="e">
        <f t="shared" si="57"/>
        <v>#DIV/0!</v>
      </c>
      <c r="AG29" s="29" t="e">
        <f t="shared" si="57"/>
        <v>#DIV/0!</v>
      </c>
      <c r="AH29" s="29" t="e">
        <f t="shared" si="57"/>
        <v>#DIV/0!</v>
      </c>
      <c r="AI29" s="29" t="e">
        <f t="shared" si="57"/>
        <v>#DIV/0!</v>
      </c>
      <c r="AJ29" s="29" t="e">
        <f t="shared" si="57"/>
        <v>#DIV/0!</v>
      </c>
      <c r="AK29" s="29" t="e">
        <f t="shared" si="57"/>
        <v>#DIV/0!</v>
      </c>
      <c r="AL29" s="29" t="e">
        <f t="shared" si="57"/>
        <v>#DIV/0!</v>
      </c>
      <c r="AM29" s="29" t="e">
        <f t="shared" si="57"/>
        <v>#DIV/0!</v>
      </c>
      <c r="AN29" s="29" t="e">
        <f t="shared" si="57"/>
        <v>#DIV/0!</v>
      </c>
      <c r="AO29" s="29" t="e">
        <f t="shared" si="57"/>
        <v>#DIV/0!</v>
      </c>
      <c r="AP29" s="29" t="e">
        <f t="shared" si="57"/>
        <v>#DIV/0!</v>
      </c>
      <c r="AQ29" s="29" t="e">
        <f t="shared" si="57"/>
        <v>#DIV/0!</v>
      </c>
      <c r="AR29" s="29" t="e">
        <f t="shared" si="57"/>
        <v>#DIV/0!</v>
      </c>
      <c r="BA29" s="29" t="e">
        <f t="shared" ref="BA29:BD29" si="58">COUNTIF(BA3:BA20,"&lt;5") /BA22 * 100</f>
        <v>#DIV/0!</v>
      </c>
      <c r="BB29" s="29" t="e">
        <f t="shared" si="58"/>
        <v>#DIV/0!</v>
      </c>
      <c r="BC29" s="29" t="e">
        <f t="shared" si="58"/>
        <v>#DIV/0!</v>
      </c>
      <c r="BD29" s="29" t="e">
        <f t="shared" si="58"/>
        <v>#DIV/0!</v>
      </c>
      <c r="BK29" s="29" t="e">
        <f t="shared" ref="BK29:BS29" si="59">COUNTIF(BK3:BK20,"&lt;5") /BK22 * 100</f>
        <v>#DIV/0!</v>
      </c>
      <c r="BL29" s="29" t="e">
        <f t="shared" si="59"/>
        <v>#DIV/0!</v>
      </c>
      <c r="BM29" s="29" t="e">
        <f t="shared" si="59"/>
        <v>#DIV/0!</v>
      </c>
      <c r="BN29" s="29" t="e">
        <f t="shared" si="59"/>
        <v>#DIV/0!</v>
      </c>
      <c r="BO29" s="29" t="e">
        <f t="shared" si="59"/>
        <v>#DIV/0!</v>
      </c>
      <c r="BP29" s="29" t="e">
        <f t="shared" si="59"/>
        <v>#DIV/0!</v>
      </c>
      <c r="BQ29" s="29" t="e">
        <f t="shared" si="59"/>
        <v>#DIV/0!</v>
      </c>
      <c r="BR29" s="29" t="e">
        <f t="shared" si="59"/>
        <v>#DIV/0!</v>
      </c>
      <c r="BS29" s="29" t="e">
        <f t="shared" si="59"/>
        <v>#DIV/0!</v>
      </c>
      <c r="BV29" s="29" t="e">
        <f t="shared" ref="BV29:BW29" si="60">COUNTIF(BV3:BV20,"&lt;5") /BV22 * 100</f>
        <v>#DIV/0!</v>
      </c>
      <c r="BW29" s="29" t="e">
        <f t="shared" si="60"/>
        <v>#DIV/0!</v>
      </c>
      <c r="CL29" s="29" t="e">
        <f t="shared" ref="CL29:CO29" si="61">COUNTIF(CL3:CL20,"&lt;5") /CL22 * 100</f>
        <v>#DIV/0!</v>
      </c>
      <c r="CM29" s="29" t="e">
        <f t="shared" si="61"/>
        <v>#DIV/0!</v>
      </c>
      <c r="CN29" s="29" t="e">
        <f t="shared" si="61"/>
        <v>#DIV/0!</v>
      </c>
      <c r="CO29" s="29" t="e">
        <f t="shared" si="61"/>
        <v>#DIV/0!</v>
      </c>
      <c r="DN29" s="29" t="e">
        <f>COUNTIF(DN3:DN20,"&lt;5") /DN22 * 100</f>
        <v>#DIV/0!</v>
      </c>
      <c r="DY29" s="29" t="e">
        <f t="shared" ref="DY29:EB29" si="62">COUNTIF(DY3:DY20,"&lt;5") /DY22 * 100</f>
        <v>#DIV/0!</v>
      </c>
      <c r="DZ29" s="29" t="e">
        <f t="shared" si="62"/>
        <v>#DIV/0!</v>
      </c>
      <c r="EA29" s="29" t="e">
        <f t="shared" si="62"/>
        <v>#DIV/0!</v>
      </c>
      <c r="EB29" s="29" t="e">
        <f t="shared" si="62"/>
        <v>#DIV/0!</v>
      </c>
      <c r="EF29" s="29" t="e">
        <f t="shared" ref="EF29:EL29" si="63">COUNTIF(EF3:EF20,"&lt;5") /EF22 * 100</f>
        <v>#DIV/0!</v>
      </c>
      <c r="EG29" s="29" t="e">
        <f t="shared" si="63"/>
        <v>#DIV/0!</v>
      </c>
      <c r="EH29" s="29" t="e">
        <f t="shared" si="63"/>
        <v>#DIV/0!</v>
      </c>
      <c r="EI29" s="29"/>
      <c r="EJ29" s="29" t="e">
        <f t="shared" si="63"/>
        <v>#DIV/0!</v>
      </c>
      <c r="EK29" s="29" t="e">
        <f t="shared" si="63"/>
        <v>#DIV/0!</v>
      </c>
      <c r="EL29" s="29" t="e">
        <f t="shared" si="63"/>
        <v>#DIV/0!</v>
      </c>
    </row>
    <row r="30" spans="1:142">
      <c r="P30" s="19" t="s">
        <v>99</v>
      </c>
      <c r="Q30" s="29" t="e">
        <f t="shared" ref="Q30:R30" si="64">COUNTIF(Q3:Q20,"&gt;4") / Q22 * 100</f>
        <v>#DIV/0!</v>
      </c>
      <c r="R30" s="29" t="e">
        <f t="shared" si="64"/>
        <v>#DIV/0!</v>
      </c>
      <c r="U30" s="29" t="e">
        <f>COUNTIF(U3:U20,"&gt;4") / U22 * 100</f>
        <v>#DIV/0!</v>
      </c>
      <c r="V30" s="29" t="e">
        <f t="shared" ref="V30:AR30" si="65">COUNTIF(V3:V20,"&gt;4") / V22 * 100</f>
        <v>#DIV/0!</v>
      </c>
      <c r="W30" s="29" t="e">
        <f t="shared" si="65"/>
        <v>#DIV/0!</v>
      </c>
      <c r="X30" s="29" t="e">
        <f t="shared" si="65"/>
        <v>#DIV/0!</v>
      </c>
      <c r="Y30" s="29" t="e">
        <f t="shared" si="65"/>
        <v>#DIV/0!</v>
      </c>
      <c r="Z30" s="29" t="e">
        <f t="shared" si="65"/>
        <v>#DIV/0!</v>
      </c>
      <c r="AA30" s="29" t="e">
        <f t="shared" si="65"/>
        <v>#DIV/0!</v>
      </c>
      <c r="AB30" s="29" t="e">
        <f t="shared" si="65"/>
        <v>#DIV/0!</v>
      </c>
      <c r="AC30" s="29" t="e">
        <f t="shared" si="65"/>
        <v>#DIV/0!</v>
      </c>
      <c r="AD30" s="29" t="e">
        <f t="shared" si="65"/>
        <v>#DIV/0!</v>
      </c>
      <c r="AE30" s="29" t="e">
        <f t="shared" si="65"/>
        <v>#DIV/0!</v>
      </c>
      <c r="AF30" s="29" t="e">
        <f t="shared" si="65"/>
        <v>#DIV/0!</v>
      </c>
      <c r="AG30" s="29" t="e">
        <f t="shared" si="65"/>
        <v>#DIV/0!</v>
      </c>
      <c r="AH30" s="29" t="e">
        <f t="shared" si="65"/>
        <v>#DIV/0!</v>
      </c>
      <c r="AI30" s="29" t="e">
        <f t="shared" si="65"/>
        <v>#DIV/0!</v>
      </c>
      <c r="AJ30" s="29" t="e">
        <f t="shared" si="65"/>
        <v>#DIV/0!</v>
      </c>
      <c r="AK30" s="29" t="e">
        <f t="shared" si="65"/>
        <v>#DIV/0!</v>
      </c>
      <c r="AL30" s="29" t="e">
        <f t="shared" si="65"/>
        <v>#DIV/0!</v>
      </c>
      <c r="AM30" s="29" t="e">
        <f t="shared" si="65"/>
        <v>#DIV/0!</v>
      </c>
      <c r="AN30" s="29" t="e">
        <f t="shared" si="65"/>
        <v>#DIV/0!</v>
      </c>
      <c r="AO30" s="29" t="e">
        <f t="shared" si="65"/>
        <v>#DIV/0!</v>
      </c>
      <c r="AP30" s="29" t="e">
        <f t="shared" si="65"/>
        <v>#DIV/0!</v>
      </c>
      <c r="AQ30" s="29" t="e">
        <f t="shared" si="65"/>
        <v>#DIV/0!</v>
      </c>
      <c r="AR30" s="29" t="e">
        <f t="shared" si="65"/>
        <v>#DIV/0!</v>
      </c>
      <c r="BA30" s="29" t="e">
        <f t="shared" ref="BA30:BD30" si="66">COUNTIF(BA3:BA20,"&gt;4") / BA22 * 100</f>
        <v>#DIV/0!</v>
      </c>
      <c r="BB30" s="29" t="e">
        <f t="shared" si="66"/>
        <v>#DIV/0!</v>
      </c>
      <c r="BC30" s="29" t="e">
        <f t="shared" si="66"/>
        <v>#DIV/0!</v>
      </c>
      <c r="BD30" s="29" t="e">
        <f t="shared" si="66"/>
        <v>#DIV/0!</v>
      </c>
      <c r="BK30" s="29" t="e">
        <f t="shared" ref="BK30:BS30" si="67">COUNTIF(BK3:BK20,"&gt;4") / BK22 * 100</f>
        <v>#DIV/0!</v>
      </c>
      <c r="BL30" s="29" t="e">
        <f t="shared" si="67"/>
        <v>#DIV/0!</v>
      </c>
      <c r="BM30" s="29" t="e">
        <f t="shared" si="67"/>
        <v>#DIV/0!</v>
      </c>
      <c r="BN30" s="29" t="e">
        <f t="shared" si="67"/>
        <v>#DIV/0!</v>
      </c>
      <c r="BO30" s="29" t="e">
        <f t="shared" si="67"/>
        <v>#DIV/0!</v>
      </c>
      <c r="BP30" s="29" t="e">
        <f t="shared" si="67"/>
        <v>#DIV/0!</v>
      </c>
      <c r="BQ30" s="29" t="e">
        <f t="shared" si="67"/>
        <v>#DIV/0!</v>
      </c>
      <c r="BR30" s="29" t="e">
        <f t="shared" si="67"/>
        <v>#DIV/0!</v>
      </c>
      <c r="BS30" s="29" t="e">
        <f t="shared" si="67"/>
        <v>#DIV/0!</v>
      </c>
      <c r="BV30" s="29" t="e">
        <f t="shared" ref="BV30:BW30" si="68">COUNTIF(BV3:BV20,"&gt;4") / BV22 * 100</f>
        <v>#DIV/0!</v>
      </c>
      <c r="BW30" s="29" t="e">
        <f t="shared" si="68"/>
        <v>#DIV/0!</v>
      </c>
      <c r="CL30" s="29" t="e">
        <f t="shared" ref="CL30:CO30" si="69">COUNTIF(CL3:CL20,"&gt;4") / CL22 * 100</f>
        <v>#DIV/0!</v>
      </c>
      <c r="CM30" s="29" t="e">
        <f t="shared" si="69"/>
        <v>#DIV/0!</v>
      </c>
      <c r="CN30" s="29" t="e">
        <f t="shared" si="69"/>
        <v>#DIV/0!</v>
      </c>
      <c r="CO30" s="29" t="e">
        <f t="shared" si="69"/>
        <v>#DIV/0!</v>
      </c>
      <c r="DN30" s="29" t="e">
        <f>COUNTIF(DN3:DN20,"&gt;4") / DN22 * 100</f>
        <v>#DIV/0!</v>
      </c>
      <c r="DY30" s="29" t="e">
        <f t="shared" ref="DY30:EB30" si="70">COUNTIF(DY3:DY20,"&gt;4") / DY22 * 100</f>
        <v>#DIV/0!</v>
      </c>
      <c r="DZ30" s="29" t="e">
        <f t="shared" si="70"/>
        <v>#DIV/0!</v>
      </c>
      <c r="EA30" s="29" t="e">
        <f t="shared" si="70"/>
        <v>#DIV/0!</v>
      </c>
      <c r="EB30" s="29" t="e">
        <f t="shared" si="70"/>
        <v>#DIV/0!</v>
      </c>
      <c r="EF30" s="29" t="e">
        <f t="shared" ref="EF30:EL30" si="71">COUNTIF(EF3:EF20,"&gt;4") / EF22 * 100</f>
        <v>#DIV/0!</v>
      </c>
      <c r="EG30" s="29" t="e">
        <f t="shared" si="71"/>
        <v>#DIV/0!</v>
      </c>
      <c r="EH30" s="29" t="e">
        <f t="shared" si="71"/>
        <v>#DIV/0!</v>
      </c>
      <c r="EI30" s="29"/>
      <c r="EJ30" s="29" t="e">
        <f t="shared" si="71"/>
        <v>#DIV/0!</v>
      </c>
      <c r="EK30" s="29" t="e">
        <f t="shared" si="71"/>
        <v>#DIV/0!</v>
      </c>
      <c r="EL30" s="29" t="e">
        <f t="shared" si="71"/>
        <v>#DIV/0!</v>
      </c>
    </row>
    <row r="31" spans="1:142" s="48" customFormat="1">
      <c r="A31" s="50"/>
      <c r="C31" s="51"/>
      <c r="D31" s="51"/>
      <c r="E31" s="51"/>
      <c r="G31" s="51"/>
      <c r="H31" s="51"/>
      <c r="I31" s="51"/>
      <c r="J31" s="51"/>
      <c r="L31" s="51"/>
      <c r="M31" s="51"/>
      <c r="N31" s="51"/>
      <c r="O31" s="51"/>
      <c r="P31" s="50"/>
      <c r="Q31" s="51"/>
      <c r="R31" s="51"/>
      <c r="S31" s="51"/>
      <c r="T31" s="51"/>
      <c r="U31" s="52"/>
      <c r="V31" s="52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49"/>
      <c r="AT31" s="49"/>
      <c r="AU31" s="49"/>
      <c r="AV31" s="49"/>
      <c r="AW31" s="49"/>
      <c r="AX31" s="49"/>
      <c r="AY31" s="49"/>
      <c r="AZ31" s="49"/>
      <c r="BA31" s="51"/>
      <c r="BB31" s="51"/>
      <c r="BC31" s="51"/>
      <c r="BD31" s="51"/>
      <c r="BE31" s="51"/>
      <c r="BF31" s="49"/>
      <c r="BG31" s="51"/>
      <c r="BH31" s="49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3"/>
      <c r="BU31" s="53"/>
      <c r="BV31" s="54"/>
      <c r="BW31" s="54"/>
      <c r="BX31" s="55"/>
      <c r="BY31" s="53"/>
      <c r="BZ31" s="53"/>
      <c r="CA31" s="53"/>
      <c r="CB31" s="53"/>
      <c r="CC31" s="51"/>
      <c r="CD31" s="51"/>
      <c r="CE31" s="51"/>
      <c r="CF31" s="51"/>
      <c r="CG31" s="51"/>
      <c r="CH31" s="51"/>
      <c r="CI31" s="49"/>
      <c r="CJ31" s="49"/>
      <c r="CK31" s="49"/>
      <c r="CL31" s="51"/>
      <c r="CM31" s="51"/>
      <c r="CN31" s="51"/>
      <c r="CO31" s="51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N31" s="56"/>
      <c r="DX31" s="51"/>
      <c r="EF31" s="52"/>
      <c r="EG31" s="52"/>
      <c r="EH31" s="52"/>
      <c r="EI31" s="52"/>
    </row>
    <row r="32" spans="1:142">
      <c r="V32" s="32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BA32" s="7"/>
      <c r="BB32" s="7"/>
      <c r="BC32" s="7"/>
      <c r="BD32" s="7"/>
      <c r="BG32" s="7"/>
      <c r="BK32" s="7"/>
      <c r="BL32" s="7"/>
      <c r="BM32" s="7"/>
      <c r="BN32" s="7"/>
      <c r="BO32" s="7"/>
      <c r="BP32" s="7"/>
      <c r="BQ32" s="7"/>
      <c r="BR32" s="7"/>
      <c r="BS32" s="7"/>
      <c r="BV32" s="44"/>
      <c r="BW32" s="44"/>
      <c r="CL32" s="7"/>
      <c r="CM32" s="7"/>
      <c r="CN32" s="7"/>
      <c r="CO32" s="7"/>
      <c r="EF32" s="27"/>
      <c r="EG32" s="27"/>
      <c r="EH32" s="27"/>
      <c r="EI32" s="27"/>
    </row>
    <row r="33" spans="19:139">
      <c r="V33" s="32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BA33" s="7"/>
      <c r="BB33" s="7"/>
      <c r="BC33" s="7"/>
      <c r="BD33" s="7"/>
      <c r="BG33" s="7"/>
      <c r="BK33" s="7"/>
      <c r="BL33" s="7"/>
      <c r="BM33" s="7"/>
      <c r="BN33" s="7"/>
      <c r="BO33" s="7"/>
      <c r="BP33" s="7"/>
      <c r="BQ33" s="7"/>
      <c r="BR33" s="7"/>
      <c r="BS33" s="7"/>
      <c r="BV33" s="44"/>
      <c r="BW33" s="44"/>
      <c r="CL33" s="7"/>
      <c r="CM33" s="7"/>
      <c r="CN33" s="7"/>
      <c r="CO33" s="7"/>
      <c r="EH33" s="27"/>
      <c r="EI33" s="27"/>
    </row>
    <row r="34" spans="19:139">
      <c r="S34" s="3"/>
      <c r="T34" s="3"/>
      <c r="V34" s="32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BA34" s="7"/>
      <c r="BB34" s="7"/>
      <c r="BC34" s="7"/>
      <c r="BD34" s="7"/>
      <c r="BG34" s="7"/>
      <c r="BK34" s="7"/>
      <c r="BL34" s="7"/>
      <c r="BM34" s="7"/>
      <c r="BN34" s="7"/>
      <c r="BO34" s="7"/>
      <c r="BP34" s="7"/>
      <c r="BQ34" s="7"/>
      <c r="BR34" s="7"/>
      <c r="BS34" s="7"/>
      <c r="BV34" s="44"/>
      <c r="BW34" s="44"/>
      <c r="CL34" s="7"/>
      <c r="CM34" s="7"/>
      <c r="CN34" s="7"/>
      <c r="CO34" s="7"/>
    </row>
    <row r="35" spans="19:139">
      <c r="V35" s="32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BA35" s="7"/>
      <c r="BB35" s="7"/>
      <c r="BC35" s="7"/>
      <c r="BD35" s="7"/>
      <c r="BF35" s="35" t="s">
        <v>107</v>
      </c>
      <c r="BG35" s="7"/>
      <c r="BK35" s="7"/>
      <c r="BL35" s="7"/>
      <c r="BM35" s="7"/>
      <c r="BN35" s="7"/>
      <c r="BO35" s="7"/>
      <c r="BP35" s="7"/>
      <c r="BQ35" s="7"/>
      <c r="BR35" s="7"/>
      <c r="BS35" s="7"/>
      <c r="BV35" s="44"/>
      <c r="BW35" s="44"/>
      <c r="CL35" s="7"/>
      <c r="CM35" s="7"/>
      <c r="CN35" s="7"/>
      <c r="CO35" s="7"/>
    </row>
    <row r="36" spans="19:139">
      <c r="V36" s="32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BA36" s="7"/>
      <c r="BB36" s="7"/>
      <c r="BC36" s="7"/>
      <c r="BD36" s="7"/>
      <c r="BF36" s="33">
        <v>1</v>
      </c>
      <c r="BG36" s="29" t="e">
        <f>COUNTIF(#REF!,"=1") / BG22 * 100</f>
        <v>#REF!</v>
      </c>
      <c r="BK36" s="7"/>
      <c r="BL36" s="7"/>
      <c r="BM36" s="7"/>
      <c r="BN36" s="7"/>
      <c r="BO36" s="7"/>
      <c r="BP36" s="7"/>
      <c r="BQ36" s="7"/>
      <c r="BR36" s="7"/>
      <c r="BS36" s="7"/>
      <c r="BV36" s="44"/>
      <c r="BW36" s="44"/>
      <c r="CL36" s="7"/>
      <c r="CM36" s="7"/>
      <c r="CN36" s="7"/>
      <c r="CO36" s="7"/>
    </row>
    <row r="37" spans="19:139">
      <c r="V37" s="32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BA37" s="7"/>
      <c r="BB37" s="7"/>
      <c r="BC37" s="7"/>
      <c r="BD37" s="7"/>
      <c r="BF37" s="33">
        <v>2</v>
      </c>
      <c r="BG37" s="29" t="e">
        <f>COUNTIF(#REF!,"=2") / BG22 * 100</f>
        <v>#REF!</v>
      </c>
      <c r="BK37" s="7"/>
      <c r="BL37" s="7"/>
      <c r="BM37" s="7"/>
      <c r="BN37" s="7"/>
      <c r="BO37" s="7"/>
      <c r="BP37" s="7"/>
      <c r="BQ37" s="7"/>
      <c r="BR37" s="7"/>
      <c r="BS37" s="7"/>
      <c r="BV37" s="44"/>
      <c r="BW37" s="44"/>
      <c r="CL37" s="7"/>
      <c r="CM37" s="7"/>
      <c r="CN37" s="7"/>
      <c r="CO37" s="7"/>
    </row>
    <row r="38" spans="19:139">
      <c r="V38" s="32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BA38" s="7"/>
      <c r="BB38" s="7"/>
      <c r="BC38" s="7"/>
      <c r="BD38" s="7"/>
      <c r="BF38" s="33">
        <v>-1</v>
      </c>
      <c r="BG38" s="29" t="e">
        <f>COUNTIF(#REF!,"=-1") / BG22 * 100</f>
        <v>#REF!</v>
      </c>
      <c r="BK38" s="7"/>
      <c r="BL38" s="7"/>
      <c r="BM38" s="7"/>
      <c r="BN38" s="7"/>
      <c r="BO38" s="7"/>
      <c r="BP38" s="7"/>
      <c r="BQ38" s="7"/>
      <c r="BR38" s="7"/>
      <c r="BS38" s="7"/>
      <c r="BV38" s="44"/>
      <c r="BW38" s="44"/>
      <c r="CL38" s="7"/>
      <c r="CM38" s="7"/>
      <c r="CN38" s="7"/>
      <c r="CO38" s="7"/>
    </row>
    <row r="39" spans="19:139">
      <c r="V39" s="32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BA39" s="7"/>
      <c r="BB39" s="7"/>
      <c r="BC39" s="7"/>
      <c r="BD39" s="7"/>
      <c r="BF39" s="33">
        <v>-2</v>
      </c>
      <c r="BG39" s="29" t="e">
        <f>COUNTIF(#REF!,"=-2") / BG22 * 100</f>
        <v>#REF!</v>
      </c>
      <c r="BK39" s="7"/>
      <c r="BL39" s="7"/>
      <c r="BM39" s="7"/>
      <c r="BN39" s="7"/>
      <c r="BO39" s="7"/>
      <c r="BP39" s="7"/>
      <c r="BQ39" s="7"/>
      <c r="BR39" s="7"/>
      <c r="BS39" s="7"/>
      <c r="BV39" s="44"/>
      <c r="BW39" s="44"/>
      <c r="CL39" s="7"/>
      <c r="CM39" s="7"/>
      <c r="CN39" s="7"/>
      <c r="CO39" s="7"/>
    </row>
    <row r="40" spans="19:139">
      <c r="V40" s="32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BA40" s="7"/>
      <c r="BB40" s="7"/>
      <c r="BC40" s="7"/>
      <c r="BD40" s="7"/>
      <c r="BF40" s="35" t="s">
        <v>90</v>
      </c>
      <c r="BG40" s="34" t="e">
        <f>SUM(BG36:BG39)</f>
        <v>#REF!</v>
      </c>
      <c r="BK40" s="7"/>
      <c r="BL40" s="7"/>
      <c r="BM40" s="7"/>
      <c r="BN40" s="7"/>
      <c r="BO40" s="7"/>
      <c r="BP40" s="7"/>
      <c r="BQ40" s="7"/>
      <c r="BR40" s="7"/>
      <c r="BS40" s="7"/>
      <c r="BV40" s="44"/>
      <c r="BW40" s="44"/>
      <c r="CL40" s="7"/>
      <c r="CM40" s="7"/>
      <c r="CN40" s="7"/>
      <c r="CO40" s="7"/>
    </row>
    <row r="41" spans="19:139">
      <c r="V41" s="32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BA41" s="7"/>
      <c r="BB41" s="7"/>
      <c r="BC41" s="7"/>
      <c r="BD41" s="7"/>
      <c r="BG41" s="7"/>
      <c r="BK41" s="7"/>
      <c r="BL41" s="7"/>
      <c r="BM41" s="7"/>
      <c r="BN41" s="7"/>
      <c r="BO41" s="7"/>
      <c r="BP41" s="7"/>
      <c r="BQ41" s="7"/>
      <c r="BR41" s="7"/>
      <c r="BS41" s="7"/>
      <c r="BV41" s="44"/>
      <c r="BW41" s="44"/>
      <c r="CL41" s="7"/>
      <c r="CM41" s="7"/>
      <c r="CN41" s="7"/>
      <c r="CO41" s="7"/>
    </row>
    <row r="42" spans="19:139">
      <c r="V42" s="32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BA42" s="7"/>
      <c r="BB42" s="7"/>
      <c r="BC42" s="7"/>
      <c r="BD42" s="7"/>
      <c r="BG42" s="7"/>
      <c r="BK42" s="7"/>
      <c r="BL42" s="7"/>
      <c r="BM42" s="7"/>
      <c r="BN42" s="7"/>
      <c r="BO42" s="7"/>
      <c r="BP42" s="7"/>
      <c r="BQ42" s="7"/>
      <c r="BR42" s="7"/>
      <c r="BS42" s="7"/>
      <c r="BV42" s="44"/>
      <c r="BW42" s="44"/>
      <c r="CL42" s="7"/>
      <c r="CM42" s="7"/>
      <c r="CN42" s="7"/>
      <c r="CO42" s="7"/>
    </row>
    <row r="43" spans="19:139">
      <c r="V43" s="32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BA43" s="7"/>
      <c r="BB43" s="7"/>
      <c r="BC43" s="7"/>
      <c r="BD43" s="7"/>
      <c r="BG43" s="7"/>
      <c r="BK43" s="7"/>
      <c r="BL43" s="7"/>
      <c r="BM43" s="7"/>
      <c r="BN43" s="7"/>
      <c r="BO43" s="7"/>
      <c r="BP43" s="7"/>
      <c r="BQ43" s="7"/>
      <c r="BR43" s="7"/>
      <c r="BS43" s="7"/>
      <c r="BV43" s="44"/>
      <c r="BW43" s="44"/>
      <c r="CL43" s="7"/>
      <c r="CM43" s="7"/>
      <c r="CN43" s="7"/>
      <c r="CO43" s="7"/>
    </row>
    <row r="44" spans="19:139">
      <c r="V44" s="32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BA44" s="7"/>
      <c r="BB44" s="7"/>
      <c r="BC44" s="7"/>
      <c r="BD44" s="7"/>
      <c r="BG44" s="7"/>
      <c r="BK44" s="7"/>
      <c r="BL44" s="7"/>
      <c r="BM44" s="7"/>
      <c r="BN44" s="7"/>
      <c r="BO44" s="7"/>
      <c r="BP44" s="7"/>
      <c r="BQ44" s="7"/>
      <c r="BR44" s="7"/>
      <c r="BS44" s="7"/>
      <c r="BV44" s="44"/>
      <c r="BW44" s="44"/>
      <c r="CL44" s="7"/>
      <c r="CM44" s="7"/>
      <c r="CN44" s="7"/>
      <c r="CO44" s="7"/>
    </row>
    <row r="45" spans="19:139">
      <c r="V45" s="32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BA45" s="7"/>
      <c r="BB45" s="7"/>
      <c r="BC45" s="7"/>
      <c r="BD45" s="7"/>
      <c r="BG45" s="7"/>
      <c r="BK45" s="7"/>
      <c r="BL45" s="7"/>
      <c r="BM45" s="7"/>
      <c r="BN45" s="7"/>
      <c r="BO45" s="7"/>
      <c r="BP45" s="7"/>
      <c r="BQ45" s="7"/>
      <c r="BR45" s="7"/>
      <c r="BS45" s="7"/>
      <c r="BV45" s="44"/>
      <c r="BW45" s="44"/>
      <c r="CL45" s="7"/>
      <c r="CM45" s="7"/>
      <c r="CN45" s="7"/>
      <c r="CO45" s="7"/>
    </row>
    <row r="46" spans="19:139">
      <c r="V46" s="32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BA46" s="7"/>
      <c r="BB46" s="7"/>
      <c r="BC46" s="7"/>
      <c r="BD46" s="7"/>
      <c r="BG46" s="7"/>
      <c r="BK46" s="7"/>
      <c r="BL46" s="7"/>
      <c r="BM46" s="7"/>
      <c r="BN46" s="7"/>
      <c r="BO46" s="7"/>
      <c r="BP46" s="7"/>
      <c r="BQ46" s="7"/>
      <c r="BR46" s="7"/>
      <c r="BS46" s="7"/>
      <c r="BV46" s="44"/>
      <c r="BW46" s="44"/>
      <c r="CL46" s="7"/>
      <c r="CM46" s="7"/>
      <c r="CN46" s="7"/>
      <c r="CO46" s="7"/>
    </row>
    <row r="47" spans="19:139">
      <c r="V47" s="32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BA47" s="7"/>
      <c r="BB47" s="7"/>
      <c r="BC47" s="7"/>
      <c r="BD47" s="7"/>
      <c r="BG47" s="7"/>
      <c r="BK47" s="7"/>
      <c r="BL47" s="7"/>
      <c r="BM47" s="7"/>
      <c r="BN47" s="7"/>
      <c r="BO47" s="7"/>
      <c r="BP47" s="7"/>
      <c r="BQ47" s="7"/>
      <c r="BR47" s="7"/>
      <c r="BS47" s="7"/>
      <c r="BV47" s="44"/>
      <c r="BW47" s="44"/>
      <c r="CL47" s="7"/>
      <c r="CM47" s="7"/>
      <c r="CN47" s="7"/>
      <c r="CO47" s="7"/>
    </row>
    <row r="48" spans="19:139">
      <c r="S48" s="3"/>
      <c r="T48" s="3"/>
      <c r="V48" s="32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BA48" s="7"/>
      <c r="BB48" s="7"/>
      <c r="BC48" s="7"/>
      <c r="BD48" s="7"/>
      <c r="BG48" s="7"/>
      <c r="BK48" s="7"/>
      <c r="BL48" s="7"/>
      <c r="BM48" s="7"/>
      <c r="BN48" s="7"/>
      <c r="BO48" s="7"/>
      <c r="BP48" s="7"/>
      <c r="BQ48" s="7"/>
      <c r="BR48" s="7"/>
      <c r="BS48" s="7"/>
      <c r="BV48" s="44"/>
      <c r="BW48" s="44"/>
      <c r="CL48" s="7"/>
      <c r="CM48" s="7"/>
      <c r="CN48" s="7"/>
      <c r="CO48" s="7"/>
    </row>
    <row r="49" spans="3:93">
      <c r="V49" s="32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BA49" s="7"/>
      <c r="BB49" s="7"/>
      <c r="BC49" s="7"/>
      <c r="BD49" s="7"/>
      <c r="BG49" s="7"/>
      <c r="BK49" s="7"/>
      <c r="BL49" s="7"/>
      <c r="BM49" s="7"/>
      <c r="BN49" s="7"/>
      <c r="BO49" s="7"/>
      <c r="BP49" s="7"/>
      <c r="BQ49" s="7"/>
      <c r="BR49" s="7"/>
      <c r="BS49" s="7"/>
      <c r="BV49" s="44"/>
      <c r="BW49" s="44"/>
      <c r="CL49" s="7"/>
      <c r="CM49" s="7"/>
      <c r="CN49" s="7"/>
      <c r="CO49" s="7"/>
    </row>
    <row r="50" spans="3:93">
      <c r="V50" s="32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BA50" s="7"/>
      <c r="BB50" s="7"/>
      <c r="BC50" s="7"/>
      <c r="BD50" s="7"/>
      <c r="BG50" s="7"/>
      <c r="BK50" s="7"/>
      <c r="BL50" s="7"/>
      <c r="BM50" s="7"/>
      <c r="BN50" s="7"/>
      <c r="BO50" s="7"/>
      <c r="BP50" s="7"/>
      <c r="BQ50" s="7"/>
      <c r="BR50" s="7"/>
      <c r="BS50" s="7"/>
      <c r="BV50" s="44"/>
      <c r="BW50" s="44"/>
      <c r="CL50" s="7"/>
      <c r="CM50" s="7"/>
      <c r="CN50" s="7"/>
      <c r="CO50" s="7"/>
    </row>
    <row r="51" spans="3:93">
      <c r="V51" s="32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BA51" s="7"/>
      <c r="BB51" s="7"/>
      <c r="BC51" s="7"/>
      <c r="BD51" s="7"/>
      <c r="BG51" s="7"/>
      <c r="BK51" s="7"/>
      <c r="BL51" s="7"/>
      <c r="BM51" s="7"/>
      <c r="BN51" s="7"/>
      <c r="BO51" s="7"/>
      <c r="BP51" s="7"/>
      <c r="BQ51" s="7"/>
      <c r="BR51" s="7"/>
      <c r="BS51" s="7"/>
      <c r="BV51" s="44"/>
      <c r="BW51" s="44"/>
      <c r="CL51" s="7"/>
      <c r="CM51" s="7"/>
      <c r="CN51" s="7"/>
      <c r="CO51" s="7"/>
    </row>
    <row r="52" spans="3:93">
      <c r="V52" s="32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BA52" s="7"/>
      <c r="BB52" s="7"/>
      <c r="BC52" s="7"/>
      <c r="BD52" s="7"/>
      <c r="BG52" s="7"/>
      <c r="BK52" s="7"/>
      <c r="BL52" s="7"/>
      <c r="BM52" s="7"/>
      <c r="BN52" s="7"/>
      <c r="BO52" s="7"/>
      <c r="BP52" s="7"/>
      <c r="BQ52" s="7"/>
      <c r="BR52" s="7"/>
      <c r="BS52" s="7"/>
      <c r="BV52" s="44"/>
      <c r="BW52" s="44"/>
      <c r="CL52" s="7"/>
      <c r="CM52" s="7"/>
      <c r="CN52" s="7"/>
      <c r="CO52" s="7"/>
    </row>
    <row r="53" spans="3:93">
      <c r="V53" s="32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BA53" s="7"/>
      <c r="BB53" s="7"/>
      <c r="BC53" s="7"/>
      <c r="BD53" s="7"/>
      <c r="BG53" s="7"/>
      <c r="BK53" s="7"/>
      <c r="BL53" s="7"/>
      <c r="BM53" s="7"/>
      <c r="BN53" s="7"/>
      <c r="BO53" s="7"/>
      <c r="BP53" s="7"/>
      <c r="BQ53" s="7"/>
      <c r="BR53" s="7"/>
      <c r="BS53" s="7"/>
      <c r="BV53" s="44"/>
      <c r="BW53" s="44"/>
      <c r="CL53" s="7"/>
      <c r="CM53" s="7"/>
      <c r="CN53" s="7"/>
      <c r="CO53" s="7"/>
    </row>
    <row r="54" spans="3:93">
      <c r="V54" s="32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BA54" s="7"/>
      <c r="BB54" s="7"/>
      <c r="BC54" s="7"/>
      <c r="BD54" s="7"/>
      <c r="BG54" s="7"/>
      <c r="BK54" s="7"/>
      <c r="BL54" s="7"/>
      <c r="BM54" s="7"/>
      <c r="BN54" s="7"/>
      <c r="BO54" s="7"/>
      <c r="BP54" s="7"/>
      <c r="BQ54" s="7"/>
      <c r="BR54" s="7"/>
      <c r="BS54" s="7"/>
      <c r="BV54" s="44"/>
      <c r="BW54" s="44"/>
      <c r="CL54" s="7"/>
      <c r="CM54" s="7"/>
      <c r="CN54" s="7"/>
      <c r="CO54" s="7"/>
    </row>
    <row r="55" spans="3:93">
      <c r="V55" s="32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BA55" s="7"/>
      <c r="BB55" s="7"/>
      <c r="BC55" s="7"/>
      <c r="BD55" s="7"/>
      <c r="BG55" s="7"/>
      <c r="BK55" s="7"/>
      <c r="BL55" s="7"/>
      <c r="BM55" s="7"/>
      <c r="BN55" s="7"/>
      <c r="BO55" s="7"/>
      <c r="BP55" s="7"/>
      <c r="BQ55" s="7"/>
      <c r="BR55" s="7"/>
      <c r="BS55" s="7"/>
      <c r="BV55" s="44"/>
      <c r="BW55" s="44"/>
      <c r="CL55" s="7"/>
      <c r="CM55" s="7"/>
      <c r="CN55" s="7"/>
      <c r="CO55" s="7"/>
    </row>
    <row r="56" spans="3:93">
      <c r="V56" s="32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BA56" s="7"/>
      <c r="BB56" s="7"/>
      <c r="BC56" s="7"/>
      <c r="BD56" s="7"/>
      <c r="BG56" s="7"/>
      <c r="BK56" s="7"/>
      <c r="BL56" s="7"/>
      <c r="BM56" s="7"/>
      <c r="BN56" s="7"/>
      <c r="BO56" s="7"/>
      <c r="BP56" s="7"/>
      <c r="BQ56" s="7"/>
      <c r="BR56" s="7"/>
      <c r="BS56" s="7"/>
      <c r="BV56" s="44"/>
      <c r="BW56" s="44"/>
      <c r="CL56" s="7"/>
      <c r="CM56" s="7"/>
      <c r="CN56" s="7"/>
      <c r="CO56" s="7"/>
    </row>
    <row r="57" spans="3:93">
      <c r="V57" s="32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BA57" s="7"/>
      <c r="BB57" s="7"/>
      <c r="BC57" s="7"/>
      <c r="BD57" s="7"/>
      <c r="BG57" s="7"/>
      <c r="BK57" s="7"/>
      <c r="BL57" s="7"/>
      <c r="BM57" s="7"/>
      <c r="BN57" s="7"/>
      <c r="BO57" s="7"/>
      <c r="BP57" s="7"/>
      <c r="BQ57" s="7"/>
      <c r="BR57" s="7"/>
      <c r="BS57" s="7"/>
      <c r="BV57" s="44"/>
      <c r="BW57" s="44"/>
      <c r="CL57" s="7"/>
      <c r="CM57" s="7"/>
      <c r="CN57" s="7"/>
      <c r="CO57" s="7"/>
    </row>
    <row r="58" spans="3:93">
      <c r="V58" s="32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BA58" s="7"/>
      <c r="BB58" s="7"/>
      <c r="BC58" s="7"/>
      <c r="BD58" s="7"/>
      <c r="BG58" s="7"/>
      <c r="BK58" s="7"/>
      <c r="BL58" s="7"/>
      <c r="BM58" s="7"/>
      <c r="BN58" s="7"/>
      <c r="BO58" s="7"/>
      <c r="BP58" s="7"/>
      <c r="BQ58" s="7"/>
      <c r="BR58" s="7"/>
      <c r="BS58" s="7"/>
      <c r="BV58" s="44"/>
      <c r="BW58" s="44"/>
      <c r="CL58" s="7"/>
      <c r="CM58" s="7"/>
      <c r="CN58" s="7"/>
      <c r="CO58" s="7"/>
    </row>
    <row r="59" spans="3:93">
      <c r="V59" s="32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BA59" s="7"/>
      <c r="BB59" s="7"/>
      <c r="BC59" s="7"/>
      <c r="BD59" s="7"/>
      <c r="BG59" s="7"/>
      <c r="BK59" s="7"/>
      <c r="BL59" s="7"/>
      <c r="BM59" s="7"/>
      <c r="BN59" s="7"/>
      <c r="BO59" s="7"/>
      <c r="BP59" s="7"/>
      <c r="BQ59" s="7"/>
      <c r="BR59" s="7"/>
      <c r="BS59" s="7"/>
      <c r="BV59" s="44"/>
      <c r="BW59" s="44"/>
      <c r="CL59" s="7"/>
      <c r="CM59" s="7"/>
      <c r="CN59" s="7"/>
      <c r="CO59" s="7"/>
    </row>
    <row r="60" spans="3:93">
      <c r="V60" s="32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BA60" s="7"/>
      <c r="BB60" s="7"/>
      <c r="BC60" s="7"/>
      <c r="BD60" s="7"/>
      <c r="BG60" s="7"/>
      <c r="BK60" s="7"/>
      <c r="BL60" s="7"/>
      <c r="BM60" s="7"/>
      <c r="BN60" s="7"/>
      <c r="BO60" s="7"/>
      <c r="BP60" s="7"/>
      <c r="BQ60" s="7"/>
      <c r="BR60" s="7"/>
      <c r="BS60" s="7"/>
      <c r="BV60" s="44"/>
      <c r="BW60" s="44"/>
      <c r="CL60" s="7"/>
      <c r="CM60" s="7"/>
      <c r="CN60" s="7"/>
      <c r="CO60" s="7"/>
    </row>
    <row r="61" spans="3:93">
      <c r="V61" s="32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BA61" s="7"/>
      <c r="BB61" s="7"/>
      <c r="BC61" s="7"/>
      <c r="BD61" s="7"/>
      <c r="BG61" s="7"/>
      <c r="BK61" s="7"/>
      <c r="BL61" s="7"/>
      <c r="BM61" s="7"/>
      <c r="BN61" s="7"/>
      <c r="BO61" s="7"/>
      <c r="BP61" s="7"/>
      <c r="BQ61" s="7"/>
      <c r="BR61" s="7"/>
      <c r="BS61" s="7"/>
      <c r="BV61" s="44"/>
      <c r="BW61" s="44"/>
      <c r="CL61" s="7"/>
      <c r="CM61" s="7"/>
      <c r="CN61" s="7"/>
      <c r="CO61" s="7"/>
    </row>
    <row r="62" spans="3:93">
      <c r="C62" s="4"/>
      <c r="D62" s="5"/>
      <c r="Q62" s="6"/>
      <c r="R62" s="5"/>
      <c r="V62" s="30"/>
      <c r="W62" s="5"/>
      <c r="BX62" s="46"/>
    </row>
    <row r="63" spans="3:93">
      <c r="Q63" s="6"/>
      <c r="R63" s="5"/>
      <c r="V63" s="31"/>
      <c r="W63" s="5"/>
    </row>
    <row r="64" spans="3:93">
      <c r="Q64" s="6"/>
      <c r="R64" s="5"/>
      <c r="V64" s="30"/>
      <c r="W64" s="5"/>
    </row>
    <row r="67" spans="19:93">
      <c r="V67" s="32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BA67" s="7"/>
      <c r="BB67" s="7"/>
      <c r="BC67" s="7"/>
      <c r="BD67" s="7"/>
      <c r="BG67" s="7"/>
      <c r="BK67" s="7"/>
      <c r="BL67" s="7"/>
      <c r="BM67" s="7"/>
      <c r="BN67" s="7"/>
      <c r="BO67" s="7"/>
      <c r="BP67" s="7"/>
      <c r="BQ67" s="7"/>
      <c r="BR67" s="7"/>
      <c r="BS67" s="7"/>
      <c r="BV67" s="44"/>
      <c r="BW67" s="44"/>
      <c r="CL67" s="7"/>
      <c r="CM67" s="7"/>
      <c r="CN67" s="7"/>
      <c r="CO67" s="7"/>
    </row>
    <row r="68" spans="19:93">
      <c r="V68" s="32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BA68" s="7"/>
      <c r="BB68" s="7"/>
      <c r="BC68" s="7"/>
      <c r="BD68" s="7"/>
      <c r="BG68" s="7"/>
      <c r="BK68" s="7"/>
      <c r="BL68" s="7"/>
      <c r="BM68" s="7"/>
      <c r="BN68" s="7"/>
      <c r="BO68" s="7"/>
      <c r="BP68" s="7"/>
      <c r="BQ68" s="7"/>
      <c r="BR68" s="7"/>
      <c r="BS68" s="7"/>
      <c r="BV68" s="44"/>
      <c r="BW68" s="44"/>
      <c r="CL68" s="7"/>
      <c r="CM68" s="7"/>
      <c r="CN68" s="7"/>
      <c r="CO68" s="7"/>
    </row>
    <row r="69" spans="19:93">
      <c r="S69" s="3"/>
      <c r="T69" s="3"/>
      <c r="V69" s="32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BA69" s="7"/>
      <c r="BB69" s="7"/>
      <c r="BC69" s="7"/>
      <c r="BD69" s="7"/>
      <c r="BG69" s="7"/>
      <c r="BK69" s="7"/>
      <c r="BL69" s="7"/>
      <c r="BM69" s="7"/>
      <c r="BN69" s="7"/>
      <c r="BO69" s="7"/>
      <c r="BP69" s="7"/>
      <c r="BQ69" s="7"/>
      <c r="BR69" s="7"/>
      <c r="BS69" s="7"/>
      <c r="BV69" s="44"/>
      <c r="BW69" s="44"/>
      <c r="CL69" s="7"/>
      <c r="CM69" s="7"/>
      <c r="CN69" s="7"/>
      <c r="CO69" s="7"/>
    </row>
    <row r="70" spans="19:93">
      <c r="V70" s="32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BA70" s="7"/>
      <c r="BB70" s="7"/>
      <c r="BC70" s="7"/>
      <c r="BD70" s="7"/>
      <c r="BG70" s="7"/>
      <c r="BK70" s="7"/>
      <c r="BL70" s="7"/>
      <c r="BM70" s="7"/>
      <c r="BN70" s="7"/>
      <c r="BO70" s="7"/>
      <c r="BP70" s="7"/>
      <c r="BQ70" s="7"/>
      <c r="BR70" s="7"/>
      <c r="BS70" s="7"/>
      <c r="BV70" s="44"/>
      <c r="BW70" s="44"/>
      <c r="CL70" s="7"/>
      <c r="CM70" s="7"/>
      <c r="CN70" s="7"/>
      <c r="CO70" s="7"/>
    </row>
    <row r="71" spans="19:93">
      <c r="V71" s="32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BA71" s="7"/>
      <c r="BB71" s="7"/>
      <c r="BC71" s="7"/>
      <c r="BD71" s="7"/>
      <c r="BG71" s="7"/>
      <c r="BK71" s="7"/>
      <c r="BL71" s="7"/>
      <c r="BM71" s="7"/>
      <c r="BN71" s="7"/>
      <c r="BO71" s="7"/>
      <c r="BP71" s="7"/>
      <c r="BQ71" s="7"/>
      <c r="BR71" s="7"/>
      <c r="BS71" s="7"/>
      <c r="BV71" s="44"/>
      <c r="BW71" s="44"/>
      <c r="CL71" s="7"/>
      <c r="CM71" s="7"/>
      <c r="CN71" s="7"/>
      <c r="CO71" s="7"/>
    </row>
    <row r="72" spans="19:93">
      <c r="V72" s="32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BA72" s="7"/>
      <c r="BB72" s="7"/>
      <c r="BC72" s="7"/>
      <c r="BD72" s="7"/>
      <c r="BG72" s="7"/>
      <c r="BK72" s="7"/>
      <c r="BL72" s="7"/>
      <c r="BM72" s="7"/>
      <c r="BN72" s="7"/>
      <c r="BO72" s="7"/>
      <c r="BP72" s="7"/>
      <c r="BQ72" s="7"/>
      <c r="BR72" s="7"/>
      <c r="BS72" s="7"/>
      <c r="BV72" s="44"/>
      <c r="BW72" s="44"/>
      <c r="CL72" s="7"/>
      <c r="CM72" s="7"/>
      <c r="CN72" s="7"/>
      <c r="CO72" s="7"/>
    </row>
    <row r="73" spans="19:93">
      <c r="V73" s="32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BA73" s="7"/>
      <c r="BB73" s="7"/>
      <c r="BC73" s="7"/>
      <c r="BD73" s="7"/>
      <c r="BG73" s="7"/>
      <c r="BK73" s="7"/>
      <c r="BL73" s="7"/>
      <c r="BM73" s="7"/>
      <c r="BN73" s="7"/>
      <c r="BO73" s="7"/>
      <c r="BP73" s="7"/>
      <c r="BQ73" s="7"/>
      <c r="BR73" s="7"/>
      <c r="BS73" s="7"/>
      <c r="BV73" s="44"/>
      <c r="BW73" s="44"/>
      <c r="CL73" s="7"/>
      <c r="CM73" s="7"/>
      <c r="CN73" s="7"/>
      <c r="CO73" s="7"/>
    </row>
    <row r="74" spans="19:93">
      <c r="V74" s="32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BA74" s="7"/>
      <c r="BB74" s="7"/>
      <c r="BC74" s="7"/>
      <c r="BD74" s="7"/>
      <c r="BG74" s="7"/>
      <c r="BK74" s="7"/>
      <c r="BL74" s="7"/>
      <c r="BM74" s="7"/>
      <c r="BN74" s="7"/>
      <c r="BO74" s="7"/>
      <c r="BP74" s="7"/>
      <c r="BQ74" s="7"/>
      <c r="BR74" s="7"/>
      <c r="BS74" s="7"/>
      <c r="BV74" s="44"/>
      <c r="BW74" s="44"/>
      <c r="CL74" s="7"/>
      <c r="CM74" s="7"/>
      <c r="CN74" s="7"/>
      <c r="CO74" s="7"/>
    </row>
    <row r="75" spans="19:93">
      <c r="V75" s="32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BA75" s="7"/>
      <c r="BB75" s="7"/>
      <c r="BC75" s="7"/>
      <c r="BD75" s="7"/>
      <c r="BG75" s="7"/>
      <c r="BK75" s="7"/>
      <c r="BL75" s="7"/>
      <c r="BM75" s="7"/>
      <c r="BN75" s="7"/>
      <c r="BO75" s="7"/>
      <c r="BP75" s="7"/>
      <c r="BQ75" s="7"/>
      <c r="BR75" s="7"/>
      <c r="BS75" s="7"/>
      <c r="BV75" s="44"/>
      <c r="BW75" s="44"/>
      <c r="CL75" s="7"/>
      <c r="CM75" s="7"/>
      <c r="CN75" s="7"/>
      <c r="CO75" s="7"/>
    </row>
    <row r="76" spans="19:93">
      <c r="V76" s="32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BA76" s="7"/>
      <c r="BB76" s="7"/>
      <c r="BC76" s="7"/>
      <c r="BD76" s="7"/>
      <c r="BG76" s="7"/>
      <c r="BK76" s="7"/>
      <c r="BL76" s="7"/>
      <c r="BM76" s="7"/>
      <c r="BN76" s="7"/>
      <c r="BO76" s="7"/>
      <c r="BP76" s="7"/>
      <c r="BQ76" s="7"/>
      <c r="BR76" s="7"/>
      <c r="BS76" s="7"/>
      <c r="BV76" s="44"/>
      <c r="BW76" s="44"/>
      <c r="CL76" s="7"/>
      <c r="CM76" s="7"/>
      <c r="CN76" s="7"/>
      <c r="CO76" s="7"/>
    </row>
    <row r="77" spans="19:93">
      <c r="V77" s="32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BA77" s="7"/>
      <c r="BB77" s="7"/>
      <c r="BC77" s="7"/>
      <c r="BD77" s="7"/>
      <c r="BG77" s="7"/>
      <c r="BK77" s="7"/>
      <c r="BL77" s="7"/>
      <c r="BM77" s="7"/>
      <c r="BN77" s="7"/>
      <c r="BO77" s="7"/>
      <c r="BP77" s="7"/>
      <c r="BQ77" s="7"/>
      <c r="BR77" s="7"/>
      <c r="BS77" s="7"/>
      <c r="BV77" s="44"/>
      <c r="BW77" s="44"/>
      <c r="CL77" s="7"/>
      <c r="CM77" s="7"/>
      <c r="CN77" s="7"/>
      <c r="CO77" s="7"/>
    </row>
    <row r="78" spans="19:93">
      <c r="V78" s="32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BA78" s="7"/>
      <c r="BB78" s="7"/>
      <c r="BC78" s="7"/>
      <c r="BD78" s="7"/>
      <c r="BG78" s="7"/>
      <c r="BK78" s="7"/>
      <c r="BL78" s="7"/>
      <c r="BM78" s="7"/>
      <c r="BN78" s="7"/>
      <c r="BO78" s="7"/>
      <c r="BP78" s="7"/>
      <c r="BQ78" s="7"/>
      <c r="BR78" s="7"/>
      <c r="BS78" s="7"/>
      <c r="BV78" s="44"/>
      <c r="BW78" s="44"/>
      <c r="CL78" s="7"/>
      <c r="CM78" s="7"/>
      <c r="CN78" s="7"/>
      <c r="CO78" s="7"/>
    </row>
    <row r="79" spans="19:93">
      <c r="V79" s="32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BA79" s="7"/>
      <c r="BB79" s="7"/>
      <c r="BC79" s="7"/>
      <c r="BD79" s="7"/>
      <c r="BG79" s="7"/>
      <c r="BK79" s="7"/>
      <c r="BL79" s="7"/>
      <c r="BM79" s="7"/>
      <c r="BN79" s="7"/>
      <c r="BO79" s="7"/>
      <c r="BP79" s="7"/>
      <c r="BQ79" s="7"/>
      <c r="BR79" s="7"/>
      <c r="BS79" s="7"/>
      <c r="BV79" s="44"/>
      <c r="BW79" s="44"/>
      <c r="CL79" s="7"/>
      <c r="CM79" s="7"/>
      <c r="CN79" s="7"/>
      <c r="CO79" s="7"/>
    </row>
    <row r="80" spans="19:93">
      <c r="V80" s="32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BA80" s="7"/>
      <c r="BB80" s="7"/>
      <c r="BC80" s="7"/>
      <c r="BD80" s="7"/>
      <c r="BG80" s="7"/>
      <c r="BK80" s="7"/>
      <c r="BL80" s="7"/>
      <c r="BM80" s="7"/>
      <c r="BN80" s="7"/>
      <c r="BO80" s="7"/>
      <c r="BP80" s="7"/>
      <c r="BQ80" s="7"/>
      <c r="BR80" s="7"/>
      <c r="BS80" s="7"/>
      <c r="BV80" s="44"/>
      <c r="BW80" s="44"/>
      <c r="CL80" s="7"/>
      <c r="CM80" s="7"/>
      <c r="CN80" s="7"/>
      <c r="CO80" s="7"/>
    </row>
    <row r="81" spans="3:93">
      <c r="V81" s="32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BA81" s="7"/>
      <c r="BB81" s="7"/>
      <c r="BC81" s="7"/>
      <c r="BD81" s="7"/>
      <c r="BG81" s="7"/>
      <c r="BK81" s="7"/>
      <c r="BL81" s="7"/>
      <c r="BM81" s="7"/>
      <c r="BN81" s="7"/>
      <c r="BO81" s="7"/>
      <c r="BP81" s="7"/>
      <c r="BQ81" s="7"/>
      <c r="BR81" s="7"/>
      <c r="BS81" s="7"/>
      <c r="BV81" s="44"/>
      <c r="BW81" s="44"/>
      <c r="CL81" s="7"/>
      <c r="CM81" s="7"/>
      <c r="CN81" s="7"/>
      <c r="CO81" s="7"/>
    </row>
    <row r="82" spans="3:93">
      <c r="V82" s="32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BA82" s="7"/>
      <c r="BB82" s="7"/>
      <c r="BC82" s="7"/>
      <c r="BD82" s="7"/>
      <c r="BG82" s="7"/>
      <c r="BK82" s="7"/>
      <c r="BL82" s="7"/>
      <c r="BM82" s="7"/>
      <c r="BN82" s="7"/>
      <c r="BO82" s="7"/>
      <c r="BP82" s="7"/>
      <c r="BQ82" s="7"/>
      <c r="BR82" s="7"/>
      <c r="BS82" s="7"/>
      <c r="BV82" s="44"/>
      <c r="BW82" s="44"/>
      <c r="CL82" s="7"/>
      <c r="CM82" s="7"/>
      <c r="CN82" s="7"/>
      <c r="CO82" s="7"/>
    </row>
    <row r="83" spans="3:93">
      <c r="C83" s="4"/>
      <c r="D83" s="5"/>
      <c r="Q83" s="6"/>
      <c r="R83" s="5"/>
      <c r="V83" s="30"/>
      <c r="W83" s="5"/>
      <c r="BX83" s="46"/>
    </row>
    <row r="84" spans="3:93">
      <c r="Q84" s="6"/>
      <c r="R84" s="5"/>
      <c r="V84" s="31"/>
      <c r="W84" s="5"/>
    </row>
    <row r="85" spans="3:93">
      <c r="Q85" s="6"/>
      <c r="R85" s="5"/>
      <c r="V85" s="30"/>
      <c r="W85" s="5"/>
    </row>
  </sheetData>
  <mergeCells count="21">
    <mergeCell ref="BT1:CB1"/>
    <mergeCell ref="A1:F1"/>
    <mergeCell ref="M1:P1"/>
    <mergeCell ref="S1:X1"/>
    <mergeCell ref="Y1:AE1"/>
    <mergeCell ref="AF1:AK1"/>
    <mergeCell ref="AL1:AR1"/>
    <mergeCell ref="AS1:BA1"/>
    <mergeCell ref="BB1:BE1"/>
    <mergeCell ref="BF1:BG1"/>
    <mergeCell ref="BK1:BM1"/>
    <mergeCell ref="BO1:BS1"/>
    <mergeCell ref="DJ1:DL1"/>
    <mergeCell ref="DO1:DU1"/>
    <mergeCell ref="DV1:DX1"/>
    <mergeCell ref="CI1:CK1"/>
    <mergeCell ref="CL1:CO1"/>
    <mergeCell ref="CP1:CS1"/>
    <mergeCell ref="CT1:CZ1"/>
    <mergeCell ref="DA1:DF1"/>
    <mergeCell ref="DG1:DI1"/>
  </mergeCells>
  <conditionalFormatting sqref="V84 V63">
    <cfRule type="cellIs" dxfId="67" priority="24" stopIfTrue="1" operator="greaterThanOrEqual">
      <formula>0.62</formula>
    </cfRule>
  </conditionalFormatting>
  <conditionalFormatting sqref="B23:B26 Q23:AR26 BG36:BG39 U27:AR30 BA23:BD30 BK23:BS30 DN23:DN30 EF23:EL30 BV23:BW30 CL23:CO30 DY23:EB30 Q27:R30">
    <cfRule type="cellIs" dxfId="66" priority="23" stopIfTrue="1" operator="greaterThan">
      <formula>61</formula>
    </cfRule>
  </conditionalFormatting>
  <conditionalFormatting sqref="DN2:DN1048576">
    <cfRule type="cellIs" dxfId="65" priority="20" operator="equal">
      <formula>3</formula>
    </cfRule>
    <cfRule type="cellIs" dxfId="64" priority="21" operator="equal">
      <formula>2</formula>
    </cfRule>
    <cfRule type="cellIs" dxfId="63" priority="22" operator="equal">
      <formula>1</formula>
    </cfRule>
  </conditionalFormatting>
  <conditionalFormatting sqref="EF3:EG32">
    <cfRule type="cellIs" dxfId="62" priority="19" operator="equal">
      <formula>2</formula>
    </cfRule>
  </conditionalFormatting>
  <conditionalFormatting sqref="EF3:EG32">
    <cfRule type="cellIs" dxfId="61" priority="18" operator="equal">
      <formula>3</formula>
    </cfRule>
  </conditionalFormatting>
  <conditionalFormatting sqref="EH12:EI12 EH4:EI4">
    <cfRule type="cellIs" dxfId="60" priority="17" operator="equal">
      <formula>4</formula>
    </cfRule>
  </conditionalFormatting>
  <conditionalFormatting sqref="U3:AR21 BA3:BD21 BK3:BS21 BV3:BW21 CL3:CO21 DN3:DN21 DY3:EB21 EF3:EL21">
    <cfRule type="cellIs" dxfId="59" priority="13" stopIfTrue="1" operator="equal">
      <formula>4</formula>
    </cfRule>
    <cfRule type="cellIs" dxfId="58" priority="14" stopIfTrue="1" operator="equal">
      <formula>3</formula>
    </cfRule>
    <cfRule type="cellIs" dxfId="57" priority="15" stopIfTrue="1" operator="equal">
      <formula>1</formula>
    </cfRule>
    <cfRule type="cellIs" dxfId="56" priority="16" stopIfTrue="1" operator="equal">
      <formula>2</formula>
    </cfRule>
  </conditionalFormatting>
  <conditionalFormatting sqref="EI23:EI30">
    <cfRule type="cellIs" dxfId="55" priority="12" stopIfTrue="1" operator="greaterThan">
      <formula>61</formula>
    </cfRule>
  </conditionalFormatting>
  <conditionalFormatting sqref="EI12 EI4">
    <cfRule type="cellIs" dxfId="53" priority="11" operator="equal">
      <formula>4</formula>
    </cfRule>
  </conditionalFormatting>
  <conditionalFormatting sqref="EI3:EI21">
    <cfRule type="cellIs" dxfId="51" priority="7" stopIfTrue="1" operator="equal">
      <formula>4</formula>
    </cfRule>
    <cfRule type="cellIs" dxfId="50" priority="8" stopIfTrue="1" operator="equal">
      <formula>3</formula>
    </cfRule>
    <cfRule type="cellIs" dxfId="49" priority="9" stopIfTrue="1" operator="equal">
      <formula>1</formula>
    </cfRule>
    <cfRule type="cellIs" dxfId="48" priority="10" stopIfTrue="1" operator="equal">
      <formula>2</formula>
    </cfRule>
  </conditionalFormatting>
  <conditionalFormatting sqref="EI23:EI30">
    <cfRule type="cellIs" dxfId="43" priority="6" stopIfTrue="1" operator="greaterThan">
      <formula>61</formula>
    </cfRule>
  </conditionalFormatting>
  <conditionalFormatting sqref="EI12 EI4">
    <cfRule type="cellIs" dxfId="41" priority="5" operator="equal">
      <formula>4</formula>
    </cfRule>
  </conditionalFormatting>
  <conditionalFormatting sqref="EI3:EI21">
    <cfRule type="cellIs" dxfId="39" priority="1" stopIfTrue="1" operator="equal">
      <formula>4</formula>
    </cfRule>
    <cfRule type="cellIs" dxfId="38" priority="2" stopIfTrue="1" operator="equal">
      <formula>3</formula>
    </cfRule>
    <cfRule type="cellIs" dxfId="37" priority="3" stopIfTrue="1" operator="equal">
      <formula>1</formula>
    </cfRule>
    <cfRule type="cellIs" dxfId="36" priority="4" stopIfTrue="1" operator="equal">
      <formula>2</formula>
    </cfRule>
  </conditionalFormatting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</vt:lpstr>
      <vt:lpstr>Win</vt:lpstr>
      <vt:lpstr>Place</vt:lpstr>
      <vt:lpstr>Other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</dc:creator>
  <cp:lastModifiedBy>Ted Craven</cp:lastModifiedBy>
  <dcterms:created xsi:type="dcterms:W3CDTF">2009-07-25T15:56:21Z</dcterms:created>
  <dcterms:modified xsi:type="dcterms:W3CDTF">2017-11-30T02:04:34Z</dcterms:modified>
</cp:coreProperties>
</file>